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heath\Desktop\"/>
    </mc:Choice>
  </mc:AlternateContent>
  <xr:revisionPtr revIDLastSave="0" documentId="8_{BC420AC4-9272-40AB-A467-C385AD0943D3}" xr6:coauthVersionLast="36" xr6:coauthVersionMax="36" xr10:uidLastSave="{00000000-0000-0000-0000-000000000000}"/>
  <bookViews>
    <workbookView xWindow="0" yWindow="0" windowWidth="28800" windowHeight="11475" tabRatio="500" xr2:uid="{00000000-000D-0000-FFFF-FFFF00000000}"/>
  </bookViews>
  <sheets>
    <sheet name="Report Instructions" sheetId="5" r:id="rId1"/>
    <sheet name="Expense Report" sheetId="1" r:id="rId2"/>
    <sheet name="FY26 M&amp;IE Rates" sheetId="2" r:id="rId3"/>
    <sheet name="Meal Breakdown" sheetId="4" r:id="rId4"/>
    <sheet name="Sample Report" sheetId="3" r:id="rId5"/>
  </sheets>
  <externalReferences>
    <externalReference r:id="rId6"/>
  </externalReference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40" i="3" l="1"/>
  <c r="E40" i="3"/>
  <c r="D40" i="3"/>
  <c r="C40" i="3"/>
  <c r="B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J19" i="3" l="1"/>
  <c r="J37" i="3"/>
  <c r="J22" i="3"/>
  <c r="F40" i="3"/>
  <c r="J25" i="3"/>
  <c r="J31" i="3"/>
  <c r="J34" i="3"/>
  <c r="J28" i="3"/>
  <c r="J16" i="3"/>
  <c r="J40" i="3" l="1"/>
  <c r="H28" i="1"/>
  <c r="H27" i="1"/>
  <c r="H26" i="1"/>
  <c r="H25" i="1"/>
  <c r="H24" i="1"/>
  <c r="H23" i="1"/>
  <c r="H22" i="1"/>
  <c r="H21" i="1"/>
  <c r="H20" i="1"/>
  <c r="H19" i="1"/>
  <c r="H18" i="1"/>
  <c r="H17" i="1"/>
  <c r="J26" i="1" l="1"/>
  <c r="J23" i="1"/>
  <c r="J20" i="1"/>
  <c r="J17" i="1"/>
  <c r="H29" i="1"/>
  <c r="H30" i="1"/>
  <c r="H31" i="1"/>
  <c r="H32" i="1"/>
  <c r="H33" i="1"/>
  <c r="H34" i="1"/>
  <c r="H35" i="1"/>
  <c r="H36" i="1"/>
  <c r="H37" i="1"/>
  <c r="H38" i="1"/>
  <c r="H39" i="1"/>
  <c r="H40" i="1"/>
  <c r="I41" i="1"/>
  <c r="E41" i="1"/>
  <c r="D41" i="1"/>
  <c r="C41" i="1"/>
  <c r="B41" i="1"/>
  <c r="J29" i="1" l="1"/>
  <c r="J32" i="1"/>
  <c r="J35" i="1"/>
  <c r="F41" i="1"/>
  <c r="J38" i="1"/>
  <c r="J41" i="1" l="1"/>
</calcChain>
</file>

<file path=xl/sharedStrings.xml><?xml version="1.0" encoding="utf-8"?>
<sst xmlns="http://schemas.openxmlformats.org/spreadsheetml/2006/main" count="197" uniqueCount="97">
  <si>
    <t>Date</t>
  </si>
  <si>
    <t>Lodging</t>
  </si>
  <si>
    <t>Taxi/Shuttle</t>
  </si>
  <si>
    <t>Parking</t>
  </si>
  <si>
    <t>Total</t>
  </si>
  <si>
    <t>Breakfast</t>
  </si>
  <si>
    <t>Lunch</t>
  </si>
  <si>
    <t>Dinner</t>
  </si>
  <si>
    <t>Breakfast:</t>
  </si>
  <si>
    <t>Lunch:</t>
  </si>
  <si>
    <t>Dinner:</t>
  </si>
  <si>
    <t>Incidental</t>
  </si>
  <si>
    <t>Federal Per Diem Rate</t>
  </si>
  <si>
    <t>Totals</t>
  </si>
  <si>
    <t>Transp. (1)</t>
  </si>
  <si>
    <t>Meals (2)</t>
  </si>
  <si>
    <t xml:space="preserve">        The federal M&amp;IE rates are based on location. Refer to https://www.gsa.gov/travel/plan-book/per-diem-rates to find the</t>
  </si>
  <si>
    <t xml:space="preserve">Lake Michigan Air Directors Consortium (Attn: Office Manager) </t>
  </si>
  <si>
    <t>Federal Mileage Rate</t>
  </si>
  <si>
    <t>Name:</t>
  </si>
  <si>
    <t>Address:</t>
  </si>
  <si>
    <t>Phone:</t>
  </si>
  <si>
    <t>Agency:</t>
  </si>
  <si>
    <t>Purpose of Travel:</t>
  </si>
  <si>
    <t>Destination:</t>
  </si>
  <si>
    <t>Start (MM/DD/YYYY HH:MM)</t>
  </si>
  <si>
    <t>End (MM/DD/YYYY HH:MM)</t>
  </si>
  <si>
    <t>Notes/Instructions:</t>
  </si>
  <si>
    <t>(1)   Transportation includes airfare, car rental and related fuel, and mileage for personal automobiles. For personal automobiles,</t>
  </si>
  <si>
    <t>and that I have not used LADCO funds to pay for alcohol.</t>
  </si>
  <si>
    <t xml:space="preserve">By entering my initials in this box, I certify that all information provided on this form are accurate </t>
  </si>
  <si>
    <t xml:space="preserve">(4)  Itemized receipts are required for all non-meal expenses over $10. </t>
  </si>
  <si>
    <t>Other (3)</t>
  </si>
  <si>
    <t>(3)  Incidental expenses of up to $5 per day are allowed. Use the Other field in the table to record these expenses.</t>
  </si>
  <si>
    <t>Hillside, IL 60162</t>
  </si>
  <si>
    <r>
      <t xml:space="preserve">        rate for a travel destination. Enter the total rate in cell C13. </t>
    </r>
    <r>
      <rPr>
        <b/>
        <sz val="12"/>
        <color theme="1"/>
        <rFont val="Calibri"/>
        <family val="2"/>
        <scheme val="minor"/>
      </rPr>
      <t>Mark the meals in column G (X) in the table above to autofill</t>
    </r>
  </si>
  <si>
    <r>
      <t xml:space="preserve">       </t>
    </r>
    <r>
      <rPr>
        <b/>
        <sz val="12"/>
        <color theme="1"/>
        <rFont val="Calibri"/>
        <family val="2"/>
        <scheme val="minor"/>
      </rPr>
      <t xml:space="preserve"> the meal reimbursement amounts for the meals covered by the travel period.</t>
    </r>
    <r>
      <rPr>
        <sz val="12"/>
        <color theme="1"/>
        <rFont val="Calibri"/>
        <family val="2"/>
        <scheme val="minor"/>
      </rPr>
      <t xml:space="preserve">  LADCO does not reimburse for alcohol.</t>
    </r>
  </si>
  <si>
    <t>*****</t>
  </si>
  <si>
    <r>
      <t>Submit this form and accompanying documentation by either email (</t>
    </r>
    <r>
      <rPr>
        <b/>
        <sz val="12"/>
        <color theme="1"/>
        <rFont val="Calibri"/>
        <family val="2"/>
        <scheme val="minor"/>
      </rPr>
      <t>preferred</t>
    </r>
    <r>
      <rPr>
        <sz val="12"/>
        <color theme="1"/>
        <rFont val="Calibri"/>
        <family val="2"/>
        <scheme val="minor"/>
      </rPr>
      <t>) to (heath@ladco.org) or by mail to:</t>
    </r>
  </si>
  <si>
    <t>4415 Harrison Street, Ste. 548</t>
  </si>
  <si>
    <t xml:space="preserve">(2)   LADCO reimburses meals at the federal per diem rate (see LADCO Travel Policy Manual, October 2023). </t>
  </si>
  <si>
    <t>2026 LADCO EXPENSE REPORT</t>
  </si>
  <si>
    <t>James Smith</t>
  </si>
  <si>
    <t>444 Universal Blvd.</t>
  </si>
  <si>
    <t>Chicago, IL 60578</t>
  </si>
  <si>
    <t>989-739-3304</t>
  </si>
  <si>
    <t>IL EPA</t>
  </si>
  <si>
    <t>Aeromod Training</t>
  </si>
  <si>
    <t>Denver, CO</t>
  </si>
  <si>
    <t>X</t>
  </si>
  <si>
    <t>JS</t>
  </si>
  <si>
    <t>Meals are reimbursed based on the time of an employee's travel.  The following times of day will be used to calculate meal expenses:</t>
  </si>
  <si>
    <t>Start time</t>
  </si>
  <si>
    <t>End time</t>
  </si>
  <si>
    <t xml:space="preserve">If you are provided a meal by the conference/training/meeting you are attending, you are not eligible </t>
  </si>
  <si>
    <t>to seek reimbursement for that meal period.</t>
  </si>
  <si>
    <t>Meals provided by a conference, training, or meeting are not eligible for reimbursement for the corresponding meal period.</t>
  </si>
  <si>
    <t xml:space="preserve">Example: If travel begins at 8:00 a.m. on Day 1 and concludes at 3:00 p.m. on Day 2, the traveler will be reimbursed </t>
  </si>
  <si>
    <t>at the applicable Federal Reimbursement (per diem) Rate for breakfast, lunch, and dinner on Day 1, and for breakfast and lunch on Day 2.</t>
  </si>
  <si>
    <t>A trip starts when the traveler leaves for the airport, or starts using other forms of transportation to begin their work travel.</t>
  </si>
  <si>
    <t>A trip ends when the traveler completes their use of transportation following the work travel, including a personal automobile.</t>
  </si>
  <si>
    <t>Receipts are not required for reimbursement of meal expenses.  LADCO does not reimburse for alcohol.</t>
  </si>
  <si>
    <t>If mileage is claimed, a MapQuest route map must be included showing the "from" and "to" addresses with mileage.</t>
  </si>
  <si>
    <t>The fourth tab contains a "Sample Expense Report" for reference.</t>
  </si>
  <si>
    <t>The fifth tab provides the meal period breakdown hours and policies.</t>
  </si>
  <si>
    <t>All form fields must be completed</t>
  </si>
  <si>
    <t>Mailing Address:</t>
  </si>
  <si>
    <t>(5)  Provide the mailing address to which expense reimbursement checks will be sent.</t>
  </si>
  <si>
    <t>All fields in the Expense Report tab must be completed to be reimbursed for expenses</t>
  </si>
  <si>
    <t xml:space="preserve">   Mailing address is the address to which reimbursement checks will be mailed.</t>
  </si>
  <si>
    <t xml:space="preserve">   The Start and End fields are the date/time of the departure and return from a trip (to home or business).</t>
  </si>
  <si>
    <t>Last Update:</t>
  </si>
  <si>
    <t>Worksheet</t>
  </si>
  <si>
    <t>Expense Report</t>
  </si>
  <si>
    <t>FY26 M&amp;IE Rates</t>
  </si>
  <si>
    <t>Meal and incidental reimbursement rates</t>
  </si>
  <si>
    <t>Meal Breakdown</t>
  </si>
  <si>
    <t xml:space="preserve">Description of how travel times are used to calculate the allowable meal amounts.  </t>
  </si>
  <si>
    <t>Once the correct per diem rate is entered in cell C14 (based on the applicable GSA per diem location),</t>
  </si>
  <si>
    <t>Location-specific GSA rates are found on the GSA website: https://www.gsa.gov/travel/plan-book/per-diem-rates</t>
  </si>
  <si>
    <t>The form will automatically calculate the daily total and cumulative total reimbursement amounts. Do not edit column J</t>
  </si>
  <si>
    <t>Description/Instructions</t>
  </si>
  <si>
    <t>Expense reimbursement request form to return to LADCO with all required documentation</t>
  </si>
  <si>
    <t xml:space="preserve">   to received a meal expense reimbursement the traveler must place an "X" in column "G" next to each eligible meal period.</t>
  </si>
  <si>
    <t>Traveler initials are required in cell I59 to complete the form</t>
  </si>
  <si>
    <t>Meal receipts are not required; however, receipts are required for all other reimbursable expenses, including ride-sharing, parking, and similar costs.</t>
  </si>
  <si>
    <t>Sample Report</t>
  </si>
  <si>
    <t>Example completed Expense Report with all required fields completed</t>
  </si>
  <si>
    <t>Check the GSA Website to determine the applicable per diem rate for the travel destination.</t>
  </si>
  <si>
    <t>M&amp;IE Total</t>
  </si>
  <si>
    <t>1) Use the GSA website to find the M&amp;IE Total for a travel destination.</t>
  </si>
  <si>
    <t xml:space="preserve">2) Entire the M&amp;IE Total for the destination in cell C14 in the Expense Report </t>
  </si>
  <si>
    <t>3) Add an "X" to the boxes in Column G for the meals for which you are requesting reimbursement on each day</t>
  </si>
  <si>
    <t>4) Use the Meal Breakdown tab to clarify which meals can be reimbursed during travel</t>
  </si>
  <si>
    <t xml:space="preserve">        the current federal mileage reimbursement rate applies. As of January 2026, this reimbursement rate is $0.72.5/mile.</t>
  </si>
  <si>
    <t>$0.72.5</t>
  </si>
  <si>
    <t>https://www.gsa.gov/travel/plan-book/per-diem-rates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</si>
</sst>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;[Red]\-&quot;$&quot;#,##0"/>
    <numFmt numFmtId="165" formatCode="&quot;$&quot;#,##0.00;[Red]\-&quot;$&quot;#,##0.00"/>
    <numFmt numFmtId="166" formatCode="_-&quot;$&quot;* #,##0.00_-;\-&quot;$&quot;* #,##0.00_-;_-&quot;$&quot;* &quot;-&quot;??_-;_-@_-"/>
  </numFmts>
  <fonts count="1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7"/>
      <color rgb="FF333333"/>
      <name val="Arial"/>
      <family val="2"/>
    </font>
    <font>
      <b/>
      <sz val="17"/>
      <color rgb="FF333333"/>
      <name val="Arial"/>
      <family val="2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5">
    <xf numFmtId="0" fontId="0" fillId="0" borderId="0"/>
    <xf numFmtId="166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5">
    <xf numFmtId="0" fontId="0" fillId="0" borderId="0" xfId="0"/>
    <xf numFmtId="164" fontId="6" fillId="0" borderId="0" xfId="0" applyNumberFormat="1" applyFont="1"/>
    <xf numFmtId="164" fontId="5" fillId="0" borderId="0" xfId="0" applyNumberFormat="1" applyFont="1"/>
    <xf numFmtId="165" fontId="5" fillId="0" borderId="0" xfId="0" applyNumberFormat="1" applyFont="1"/>
    <xf numFmtId="0" fontId="0" fillId="0" borderId="0" xfId="0" applyAlignment="1">
      <alignment horizontal="left"/>
    </xf>
    <xf numFmtId="17" fontId="9" fillId="0" borderId="0" xfId="0" quotePrefix="1" applyNumberFormat="1" applyFont="1"/>
    <xf numFmtId="0" fontId="0" fillId="0" borderId="1" xfId="0" applyBorder="1"/>
    <xf numFmtId="0" fontId="2" fillId="0" borderId="1" xfId="0" applyFont="1" applyBorder="1"/>
    <xf numFmtId="166" fontId="0" fillId="0" borderId="1" xfId="1" applyFont="1" applyBorder="1" applyAlignment="1">
      <alignment horizontal="center"/>
    </xf>
    <xf numFmtId="166" fontId="2" fillId="0" borderId="1" xfId="0" applyNumberFormat="1" applyFont="1" applyBorder="1"/>
    <xf numFmtId="166" fontId="0" fillId="0" borderId="0" xfId="1" applyFont="1"/>
    <xf numFmtId="0" fontId="0" fillId="2" borderId="1" xfId="0" applyFill="1" applyBorder="1" applyAlignment="1">
      <alignment horizontal="center"/>
    </xf>
    <xf numFmtId="166" fontId="0" fillId="2" borderId="0" xfId="1" applyFont="1" applyFill="1" applyAlignment="1">
      <alignment horizontal="left"/>
    </xf>
    <xf numFmtId="0" fontId="2" fillId="0" borderId="0" xfId="0" applyFont="1"/>
    <xf numFmtId="0" fontId="10" fillId="0" borderId="0" xfId="0" applyFont="1"/>
    <xf numFmtId="0" fontId="0" fillId="0" borderId="0" xfId="0" applyAlignment="1">
      <alignment horizontal="center"/>
    </xf>
    <xf numFmtId="0" fontId="11" fillId="0" borderId="0" xfId="0" applyFont="1"/>
    <xf numFmtId="18" fontId="0" fillId="0" borderId="0" xfId="0" applyNumberFormat="1"/>
    <xf numFmtId="0" fontId="12" fillId="0" borderId="0" xfId="0" applyFont="1"/>
    <xf numFmtId="0" fontId="0" fillId="0" borderId="0" xfId="0" applyFont="1"/>
    <xf numFmtId="0" fontId="14" fillId="0" borderId="0" xfId="0" applyFont="1"/>
    <xf numFmtId="0" fontId="13" fillId="0" borderId="0" xfId="0" applyFont="1"/>
    <xf numFmtId="14" fontId="13" fillId="0" borderId="0" xfId="0" applyNumberFormat="1" applyFont="1"/>
    <xf numFmtId="0" fontId="15" fillId="0" borderId="0" xfId="0" applyFont="1"/>
    <xf numFmtId="0" fontId="3" fillId="0" borderId="0" xfId="14"/>
    <xf numFmtId="0" fontId="0" fillId="0" borderId="8" xfId="0" applyBorder="1" applyAlignment="1">
      <alignment wrapText="1"/>
    </xf>
    <xf numFmtId="0" fontId="0" fillId="0" borderId="0" xfId="0" applyAlignment="1">
      <alignment wrapText="1"/>
    </xf>
    <xf numFmtId="166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22" fontId="0" fillId="0" borderId="2" xfId="0" applyNumberFormat="1" applyBorder="1" applyAlignment="1">
      <alignment horizontal="left"/>
    </xf>
    <xf numFmtId="14" fontId="0" fillId="0" borderId="3" xfId="0" applyNumberFormat="1" applyBorder="1" applyAlignment="1">
      <alignment horizontal="left"/>
    </xf>
    <xf numFmtId="166" fontId="2" fillId="0" borderId="1" xfId="1" applyFont="1" applyBorder="1" applyAlignment="1">
      <alignment horizontal="center" vertical="center"/>
    </xf>
    <xf numFmtId="166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66" fontId="0" fillId="0" borderId="1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5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xpense%20Report-Sample-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pense Report"/>
      <sheetName val="FY26 M&amp;IE Rates"/>
    </sheetNames>
    <sheetDataSet>
      <sheetData sheetId="0"/>
      <sheetData sheetId="1">
        <row r="2">
          <cell r="A2">
            <v>68</v>
          </cell>
          <cell r="B2">
            <v>16</v>
          </cell>
          <cell r="C2">
            <v>19</v>
          </cell>
          <cell r="D2">
            <v>28</v>
          </cell>
        </row>
        <row r="3">
          <cell r="A3">
            <v>74</v>
          </cell>
          <cell r="B3">
            <v>18</v>
          </cell>
          <cell r="C3">
            <v>20</v>
          </cell>
          <cell r="D3">
            <v>31</v>
          </cell>
        </row>
        <row r="4">
          <cell r="A4">
            <v>80</v>
          </cell>
          <cell r="B4">
            <v>20</v>
          </cell>
          <cell r="C4">
            <v>22</v>
          </cell>
          <cell r="D4">
            <v>33</v>
          </cell>
        </row>
        <row r="5">
          <cell r="A5">
            <v>86</v>
          </cell>
          <cell r="B5">
            <v>22</v>
          </cell>
          <cell r="C5">
            <v>23</v>
          </cell>
          <cell r="D5">
            <v>36</v>
          </cell>
        </row>
        <row r="6">
          <cell r="A6">
            <v>92</v>
          </cell>
          <cell r="B6">
            <v>23</v>
          </cell>
          <cell r="C6">
            <v>26</v>
          </cell>
          <cell r="D6">
            <v>38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sa.gov/travel/plan-book/per-diem-rate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49D3F-FA59-43C7-9BEF-F33D96F07476}">
  <dimension ref="A1:L46"/>
  <sheetViews>
    <sheetView tabSelected="1" workbookViewId="0">
      <selection activeCell="S14" sqref="S14"/>
    </sheetView>
  </sheetViews>
  <sheetFormatPr defaultColWidth="8.875" defaultRowHeight="15.75" x14ac:dyDescent="0.25"/>
  <cols>
    <col min="1" max="1" width="21" style="21" customWidth="1"/>
    <col min="2" max="2" width="12" style="21" customWidth="1"/>
    <col min="3" max="3" width="10.375" style="21" bestFit="1" customWidth="1"/>
    <col min="4" max="9" width="8.875" style="21"/>
    <col min="10" max="11" width="8.875" style="19"/>
  </cols>
  <sheetData>
    <row r="1" spans="1:12" x14ac:dyDescent="0.25">
      <c r="A1" s="21" t="s">
        <v>71</v>
      </c>
      <c r="C1" s="22">
        <v>46031</v>
      </c>
    </row>
    <row r="2" spans="1:12" ht="18" x14ac:dyDescent="0.25">
      <c r="J2" s="20"/>
      <c r="K2" s="20"/>
      <c r="L2" s="18"/>
    </row>
    <row r="3" spans="1:12" ht="18" x14ac:dyDescent="0.25">
      <c r="A3" s="23" t="s">
        <v>72</v>
      </c>
      <c r="B3" s="23" t="s">
        <v>81</v>
      </c>
      <c r="J3" s="20"/>
      <c r="K3" s="20"/>
      <c r="L3" s="18"/>
    </row>
    <row r="4" spans="1:12" ht="18" x14ac:dyDescent="0.25">
      <c r="A4" s="23" t="s">
        <v>73</v>
      </c>
      <c r="B4" s="21" t="s">
        <v>82</v>
      </c>
      <c r="J4" s="20"/>
      <c r="K4" s="20"/>
      <c r="L4" s="18"/>
    </row>
    <row r="5" spans="1:12" ht="18" x14ac:dyDescent="0.25">
      <c r="A5" s="23"/>
      <c r="B5" s="21" t="s">
        <v>68</v>
      </c>
      <c r="J5" s="20"/>
      <c r="K5" s="20"/>
      <c r="L5" s="18"/>
    </row>
    <row r="6" spans="1:12" ht="18" x14ac:dyDescent="0.25">
      <c r="A6" s="23"/>
      <c r="B6" s="21" t="s">
        <v>69</v>
      </c>
      <c r="J6" s="20"/>
      <c r="K6" s="20"/>
      <c r="L6" s="18"/>
    </row>
    <row r="7" spans="1:12" ht="18" x14ac:dyDescent="0.25">
      <c r="A7" s="23"/>
      <c r="B7" s="21" t="s">
        <v>70</v>
      </c>
      <c r="J7" s="20"/>
      <c r="K7" s="20"/>
      <c r="L7" s="18"/>
    </row>
    <row r="8" spans="1:12" ht="18" x14ac:dyDescent="0.25">
      <c r="A8" s="23"/>
      <c r="B8" s="21" t="s">
        <v>79</v>
      </c>
      <c r="J8" s="20"/>
      <c r="K8" s="20"/>
      <c r="L8" s="18"/>
    </row>
    <row r="9" spans="1:12" ht="18" x14ac:dyDescent="0.25">
      <c r="A9" s="23"/>
      <c r="B9" s="21" t="s">
        <v>78</v>
      </c>
      <c r="J9" s="20"/>
      <c r="K9" s="20"/>
      <c r="L9" s="18"/>
    </row>
    <row r="10" spans="1:12" ht="18" x14ac:dyDescent="0.25">
      <c r="A10" s="23"/>
      <c r="B10" s="21" t="s">
        <v>83</v>
      </c>
      <c r="J10" s="20"/>
      <c r="K10" s="20"/>
      <c r="L10" s="18"/>
    </row>
    <row r="11" spans="1:12" ht="18" x14ac:dyDescent="0.25">
      <c r="A11" s="23"/>
      <c r="B11" s="21" t="s">
        <v>80</v>
      </c>
      <c r="J11" s="20"/>
      <c r="K11" s="20"/>
      <c r="L11" s="18"/>
    </row>
    <row r="12" spans="1:12" ht="18" x14ac:dyDescent="0.25">
      <c r="A12" s="23"/>
      <c r="B12" s="21" t="s">
        <v>84</v>
      </c>
      <c r="J12" s="20"/>
      <c r="K12" s="20"/>
      <c r="L12" s="18"/>
    </row>
    <row r="13" spans="1:12" ht="18" x14ac:dyDescent="0.25">
      <c r="A13" s="23"/>
      <c r="B13" s="21" t="s">
        <v>85</v>
      </c>
      <c r="J13" s="20"/>
      <c r="K13" s="20"/>
      <c r="L13" s="18"/>
    </row>
    <row r="14" spans="1:12" ht="18" x14ac:dyDescent="0.25">
      <c r="A14" s="23"/>
      <c r="J14" s="20"/>
      <c r="K14" s="20"/>
      <c r="L14" s="18"/>
    </row>
    <row r="15" spans="1:12" ht="18" x14ac:dyDescent="0.25">
      <c r="A15" s="23" t="s">
        <v>74</v>
      </c>
      <c r="B15" s="21" t="s">
        <v>75</v>
      </c>
      <c r="F15" s="24" t="s">
        <v>96</v>
      </c>
      <c r="J15" s="20"/>
      <c r="K15" s="20"/>
      <c r="L15" s="18"/>
    </row>
    <row r="16" spans="1:12" ht="18" x14ac:dyDescent="0.25">
      <c r="A16" s="23"/>
      <c r="B16" s="21" t="s">
        <v>88</v>
      </c>
      <c r="J16" s="20"/>
      <c r="K16" s="20"/>
      <c r="L16" s="18"/>
    </row>
    <row r="17" spans="1:12" ht="18" x14ac:dyDescent="0.25">
      <c r="A17" s="23"/>
      <c r="J17" s="20"/>
      <c r="K17" s="20"/>
      <c r="L17" s="18"/>
    </row>
    <row r="18" spans="1:12" ht="18" x14ac:dyDescent="0.25">
      <c r="A18" s="23" t="s">
        <v>76</v>
      </c>
      <c r="B18" s="21" t="s">
        <v>77</v>
      </c>
      <c r="J18" s="20"/>
      <c r="K18" s="20"/>
      <c r="L18" s="18"/>
    </row>
    <row r="19" spans="1:12" ht="18" x14ac:dyDescent="0.25">
      <c r="A19" s="23"/>
      <c r="J19" s="20"/>
      <c r="K19" s="20"/>
      <c r="L19" s="18"/>
    </row>
    <row r="20" spans="1:12" ht="18" x14ac:dyDescent="0.25">
      <c r="A20" s="23" t="s">
        <v>86</v>
      </c>
      <c r="B20" s="21" t="s">
        <v>87</v>
      </c>
      <c r="J20" s="20"/>
      <c r="K20" s="20"/>
      <c r="L20" s="18"/>
    </row>
    <row r="21" spans="1:12" ht="18" x14ac:dyDescent="0.25">
      <c r="J21" s="20"/>
      <c r="K21" s="20"/>
      <c r="L21" s="18"/>
    </row>
    <row r="22" spans="1:12" ht="18" x14ac:dyDescent="0.25">
      <c r="J22" s="20"/>
      <c r="K22" s="20"/>
      <c r="L22" s="18"/>
    </row>
    <row r="23" spans="1:12" ht="18" x14ac:dyDescent="0.25">
      <c r="J23" s="20"/>
      <c r="K23" s="20"/>
      <c r="L23" s="18"/>
    </row>
    <row r="24" spans="1:12" ht="18" x14ac:dyDescent="0.25">
      <c r="J24" s="20"/>
      <c r="K24" s="20"/>
      <c r="L24" s="18"/>
    </row>
    <row r="25" spans="1:12" ht="18" x14ac:dyDescent="0.25">
      <c r="J25" s="20"/>
      <c r="K25" s="20"/>
      <c r="L25" s="18"/>
    </row>
    <row r="26" spans="1:12" ht="18" x14ac:dyDescent="0.25">
      <c r="J26" s="20"/>
      <c r="K26" s="20"/>
      <c r="L26" s="18"/>
    </row>
    <row r="27" spans="1:12" ht="18" x14ac:dyDescent="0.25">
      <c r="J27" s="20"/>
      <c r="K27" s="20"/>
      <c r="L27" s="18"/>
    </row>
    <row r="28" spans="1:12" ht="18" x14ac:dyDescent="0.25">
      <c r="J28" s="20"/>
      <c r="K28" s="20"/>
      <c r="L28" s="18"/>
    </row>
    <row r="29" spans="1:12" ht="18" x14ac:dyDescent="0.25">
      <c r="J29" s="20"/>
      <c r="K29" s="20"/>
      <c r="L29" s="18"/>
    </row>
    <row r="30" spans="1:12" ht="18" x14ac:dyDescent="0.25">
      <c r="J30" s="20"/>
      <c r="K30" s="20"/>
      <c r="L30" s="18"/>
    </row>
    <row r="31" spans="1:12" ht="18" x14ac:dyDescent="0.25">
      <c r="J31" s="20"/>
      <c r="K31" s="20"/>
      <c r="L31" s="18"/>
    </row>
    <row r="32" spans="1:12" ht="18" x14ac:dyDescent="0.25">
      <c r="J32" s="20"/>
      <c r="K32" s="20"/>
      <c r="L32" s="18"/>
    </row>
    <row r="33" spans="1:12" ht="18" x14ac:dyDescent="0.25">
      <c r="J33" s="20"/>
      <c r="K33" s="20"/>
      <c r="L33" s="18"/>
    </row>
    <row r="34" spans="1:12" ht="18" x14ac:dyDescent="0.25">
      <c r="A34" s="21" t="s">
        <v>62</v>
      </c>
      <c r="J34" s="20"/>
      <c r="K34" s="20"/>
      <c r="L34" s="18"/>
    </row>
    <row r="35" spans="1:12" ht="18" x14ac:dyDescent="0.25">
      <c r="J35" s="20"/>
      <c r="K35" s="20"/>
      <c r="L35" s="18"/>
    </row>
    <row r="36" spans="1:12" ht="18" x14ac:dyDescent="0.25">
      <c r="A36" s="21" t="s">
        <v>63</v>
      </c>
      <c r="J36" s="20"/>
      <c r="K36" s="20"/>
      <c r="L36" s="18"/>
    </row>
    <row r="37" spans="1:12" ht="18" x14ac:dyDescent="0.25">
      <c r="J37" s="20"/>
      <c r="K37" s="20"/>
      <c r="L37" s="18"/>
    </row>
    <row r="38" spans="1:12" ht="18" x14ac:dyDescent="0.25">
      <c r="A38" s="21" t="s">
        <v>64</v>
      </c>
      <c r="J38" s="20"/>
      <c r="K38" s="20"/>
      <c r="L38" s="18"/>
    </row>
    <row r="39" spans="1:12" ht="18" x14ac:dyDescent="0.25">
      <c r="J39" s="20"/>
      <c r="K39" s="20"/>
      <c r="L39" s="18"/>
    </row>
    <row r="40" spans="1:12" ht="18" x14ac:dyDescent="0.25">
      <c r="J40" s="20"/>
      <c r="K40" s="20"/>
      <c r="L40" s="18"/>
    </row>
    <row r="41" spans="1:12" ht="18" x14ac:dyDescent="0.25">
      <c r="J41" s="20"/>
      <c r="K41" s="20"/>
      <c r="L41" s="18"/>
    </row>
    <row r="42" spans="1:12" ht="18" x14ac:dyDescent="0.25">
      <c r="J42" s="20"/>
      <c r="K42" s="20"/>
      <c r="L42" s="18"/>
    </row>
    <row r="43" spans="1:12" ht="18" x14ac:dyDescent="0.25">
      <c r="J43" s="20"/>
      <c r="K43" s="20"/>
      <c r="L43" s="18"/>
    </row>
    <row r="44" spans="1:12" ht="18" x14ac:dyDescent="0.25">
      <c r="J44" s="20"/>
      <c r="K44" s="20"/>
      <c r="L44" s="18"/>
    </row>
    <row r="45" spans="1:12" ht="18" x14ac:dyDescent="0.25">
      <c r="J45" s="20"/>
      <c r="K45" s="20"/>
      <c r="L45" s="18"/>
    </row>
    <row r="46" spans="1:12" ht="18" x14ac:dyDescent="0.25">
      <c r="J46" s="20"/>
      <c r="K46" s="20"/>
      <c r="L46" s="18"/>
    </row>
  </sheetData>
  <hyperlinks>
    <hyperlink ref="F15" r:id="rId1" xr:uid="{D75A49EC-9E63-4D38-AB3A-8B7B3342082B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0"/>
  <sheetViews>
    <sheetView workbookViewId="0">
      <selection activeCell="L9" sqref="L9"/>
    </sheetView>
  </sheetViews>
  <sheetFormatPr defaultColWidth="11" defaultRowHeight="15.75" x14ac:dyDescent="0.25"/>
  <cols>
    <col min="1" max="1" width="15.375" customWidth="1"/>
    <col min="2" max="5" width="12" customWidth="1"/>
    <col min="6" max="6" width="9" customWidth="1"/>
    <col min="7" max="7" width="3" customWidth="1"/>
    <col min="8" max="8" width="9.625" customWidth="1"/>
    <col min="9" max="10" width="12" customWidth="1"/>
    <col min="11" max="11" width="19" customWidth="1"/>
  </cols>
  <sheetData>
    <row r="1" spans="1:10" ht="21" x14ac:dyDescent="0.35">
      <c r="A1" s="40" t="s">
        <v>41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x14ac:dyDescent="0.25">
      <c r="A2" t="s">
        <v>65</v>
      </c>
      <c r="J2" s="5">
        <v>46023</v>
      </c>
    </row>
    <row r="3" spans="1:10" x14ac:dyDescent="0.25">
      <c r="J3" s="5"/>
    </row>
    <row r="4" spans="1:10" x14ac:dyDescent="0.25">
      <c r="A4" t="s">
        <v>19</v>
      </c>
      <c r="B4" s="30"/>
      <c r="C4" s="30"/>
      <c r="D4" s="30"/>
      <c r="E4" s="30"/>
    </row>
    <row r="5" spans="1:10" x14ac:dyDescent="0.25">
      <c r="A5" t="s">
        <v>66</v>
      </c>
      <c r="B5" s="29"/>
      <c r="C5" s="29"/>
      <c r="D5" s="29"/>
      <c r="E5" s="29"/>
    </row>
    <row r="6" spans="1:10" x14ac:dyDescent="0.25">
      <c r="B6" s="29"/>
      <c r="C6" s="29"/>
      <c r="D6" s="29"/>
      <c r="E6" s="29"/>
    </row>
    <row r="7" spans="1:10" x14ac:dyDescent="0.25">
      <c r="A7" t="s">
        <v>21</v>
      </c>
      <c r="B7" s="29"/>
      <c r="C7" s="29"/>
      <c r="D7" s="29"/>
      <c r="E7" s="29"/>
    </row>
    <row r="8" spans="1:10" x14ac:dyDescent="0.25">
      <c r="A8" t="s">
        <v>22</v>
      </c>
      <c r="B8" s="29"/>
      <c r="C8" s="29"/>
      <c r="D8" s="29"/>
      <c r="E8" s="29"/>
    </row>
    <row r="9" spans="1:10" x14ac:dyDescent="0.25">
      <c r="A9" t="s">
        <v>23</v>
      </c>
      <c r="B9" s="30"/>
      <c r="C9" s="30"/>
      <c r="D9" s="30"/>
      <c r="E9" s="30"/>
      <c r="F9" s="31"/>
      <c r="G9" s="31"/>
      <c r="H9" s="31"/>
      <c r="I9" s="31"/>
      <c r="J9" s="31"/>
    </row>
    <row r="10" spans="1:10" x14ac:dyDescent="0.25">
      <c r="A10" t="s">
        <v>24</v>
      </c>
      <c r="B10" s="29"/>
      <c r="C10" s="29"/>
      <c r="D10" s="29"/>
      <c r="E10" s="29"/>
      <c r="F10" s="32"/>
      <c r="G10" s="32"/>
      <c r="H10" s="32"/>
      <c r="I10" s="32"/>
      <c r="J10" s="32"/>
    </row>
    <row r="12" spans="1:10" x14ac:dyDescent="0.25">
      <c r="A12" t="s">
        <v>25</v>
      </c>
      <c r="C12" s="33"/>
      <c r="D12" s="30"/>
      <c r="E12" s="30"/>
      <c r="F12" s="30"/>
    </row>
    <row r="13" spans="1:10" x14ac:dyDescent="0.25">
      <c r="A13" t="s">
        <v>26</v>
      </c>
      <c r="C13" s="34"/>
      <c r="D13" s="29"/>
      <c r="E13" s="29"/>
      <c r="F13" s="29"/>
    </row>
    <row r="14" spans="1:10" x14ac:dyDescent="0.25">
      <c r="A14" s="4" t="s">
        <v>12</v>
      </c>
      <c r="B14" s="4"/>
      <c r="C14" s="12"/>
      <c r="D14" s="4"/>
      <c r="E14" s="28" t="s">
        <v>18</v>
      </c>
      <c r="F14" s="28"/>
      <c r="G14" s="28"/>
      <c r="H14" s="10" t="s">
        <v>95</v>
      </c>
    </row>
    <row r="16" spans="1:10" x14ac:dyDescent="0.25">
      <c r="A16" s="6" t="s">
        <v>0</v>
      </c>
      <c r="B16" s="6" t="s">
        <v>14</v>
      </c>
      <c r="C16" s="6" t="s">
        <v>1</v>
      </c>
      <c r="D16" s="6" t="s">
        <v>2</v>
      </c>
      <c r="E16" s="6" t="s">
        <v>3</v>
      </c>
      <c r="F16" s="37" t="s">
        <v>15</v>
      </c>
      <c r="G16" s="37"/>
      <c r="H16" s="37"/>
      <c r="I16" s="6" t="s">
        <v>32</v>
      </c>
      <c r="J16" s="7" t="s">
        <v>4</v>
      </c>
    </row>
    <row r="17" spans="1:15" x14ac:dyDescent="0.25">
      <c r="A17" s="39"/>
      <c r="B17" s="36"/>
      <c r="C17" s="36"/>
      <c r="D17" s="36"/>
      <c r="E17" s="36"/>
      <c r="F17" s="6" t="s">
        <v>8</v>
      </c>
      <c r="G17" s="11"/>
      <c r="H17" s="8" t="str">
        <f>IF(ISNA(IF(G17&lt;&gt;"",VLOOKUP(C$14,'FY26 M&amp;IE Rates'!A$2:D$6,2,FALSE),"")),"",IF(G17&lt;&gt;"",VLOOKUP(C$14,'FY26 M&amp;IE Rates'!A$2:D$6,2,FALSE),""))</f>
        <v/>
      </c>
      <c r="I17" s="36">
        <v>0</v>
      </c>
      <c r="J17" s="35">
        <f>SUM(B17,C17,D17,E17,H17,H18,H19,I17)</f>
        <v>0</v>
      </c>
    </row>
    <row r="18" spans="1:15" x14ac:dyDescent="0.25">
      <c r="A18" s="37"/>
      <c r="B18" s="36"/>
      <c r="C18" s="36"/>
      <c r="D18" s="36"/>
      <c r="E18" s="36"/>
      <c r="F18" s="6" t="s">
        <v>9</v>
      </c>
      <c r="G18" s="11"/>
      <c r="H18" s="8" t="str">
        <f>IF(ISNA(IF(G18&lt;&gt;"",VLOOKUP(C$14,'FY26 M&amp;IE Rates'!A$2:D$6,3,FALSE),"")),"",IF(G18&lt;&gt;"",VLOOKUP(C$14,'FY26 M&amp;IE Rates'!A$2:D$6,3,FALSE),""))</f>
        <v/>
      </c>
      <c r="I18" s="36"/>
      <c r="J18" s="35"/>
    </row>
    <row r="19" spans="1:15" x14ac:dyDescent="0.25">
      <c r="A19" s="37"/>
      <c r="B19" s="36"/>
      <c r="C19" s="36"/>
      <c r="D19" s="36"/>
      <c r="E19" s="36"/>
      <c r="F19" s="6" t="s">
        <v>10</v>
      </c>
      <c r="G19" s="11"/>
      <c r="H19" s="8" t="str">
        <f>IF(ISNA(IF(G19&lt;&gt;"",VLOOKUP(C$14,'FY26 M&amp;IE Rates'!A$2:D$6,4,FALSE),"")),"",IF(G19&lt;&gt;"",VLOOKUP(C$14,'FY26 M&amp;IE Rates'!A$2:D$6,4,FALSE),""))</f>
        <v/>
      </c>
      <c r="I19" s="36"/>
      <c r="J19" s="35"/>
    </row>
    <row r="20" spans="1:15" x14ac:dyDescent="0.25">
      <c r="A20" s="39"/>
      <c r="B20" s="36"/>
      <c r="C20" s="36"/>
      <c r="D20" s="36"/>
      <c r="E20" s="36"/>
      <c r="F20" s="6" t="s">
        <v>8</v>
      </c>
      <c r="G20" s="11"/>
      <c r="H20" s="8" t="str">
        <f>IF(ISNA(IF(G20&lt;&gt;"",VLOOKUP(C$14,'FY26 M&amp;IE Rates'!A$2:D$6,2,FALSE),"")),"",IF(G20&lt;&gt;"",VLOOKUP(C$14,'FY26 M&amp;IE Rates'!A$2:D$6,2,FALSE),""))</f>
        <v/>
      </c>
      <c r="I20" s="36">
        <v>0</v>
      </c>
      <c r="J20" s="35">
        <f>SUM(B20,C20,D20,E20,H20,H21,H22,I20)</f>
        <v>0</v>
      </c>
    </row>
    <row r="21" spans="1:15" x14ac:dyDescent="0.25">
      <c r="A21" s="37"/>
      <c r="B21" s="36"/>
      <c r="C21" s="36"/>
      <c r="D21" s="36"/>
      <c r="E21" s="36"/>
      <c r="F21" s="6" t="s">
        <v>9</v>
      </c>
      <c r="G21" s="11"/>
      <c r="H21" s="8" t="str">
        <f>IF(ISNA(IF(G21&lt;&gt;"",VLOOKUP(C$14,'FY26 M&amp;IE Rates'!A$2:D$6,3,FALSE),"")),"",IF(G21&lt;&gt;"",VLOOKUP(C$14,'FY26 M&amp;IE Rates'!A$2:D$6,3,FALSE),""))</f>
        <v/>
      </c>
      <c r="I21" s="36"/>
      <c r="J21" s="35"/>
    </row>
    <row r="22" spans="1:15" x14ac:dyDescent="0.25">
      <c r="A22" s="37"/>
      <c r="B22" s="36"/>
      <c r="C22" s="36"/>
      <c r="D22" s="36"/>
      <c r="E22" s="36"/>
      <c r="F22" s="6" t="s">
        <v>10</v>
      </c>
      <c r="G22" s="11"/>
      <c r="H22" s="8" t="str">
        <f>IF(ISNA(IF(G22&lt;&gt;"",VLOOKUP(C$14,'FY26 M&amp;IE Rates'!A$2:D$6,4,FALSE),"")),"",IF(G22&lt;&gt;"",VLOOKUP(C$14,'FY26 M&amp;IE Rates'!A$2:D$6,4,FALSE),""))</f>
        <v/>
      </c>
      <c r="I22" s="36"/>
      <c r="J22" s="35"/>
    </row>
    <row r="23" spans="1:15" x14ac:dyDescent="0.25">
      <c r="A23" s="39"/>
      <c r="B23" s="36"/>
      <c r="C23" s="36"/>
      <c r="D23" s="36"/>
      <c r="E23" s="36"/>
      <c r="F23" s="6" t="s">
        <v>8</v>
      </c>
      <c r="G23" s="11"/>
      <c r="H23" s="8" t="str">
        <f>IF(ISNA(IF(G23&lt;&gt;"",VLOOKUP(C$14,'FY26 M&amp;IE Rates'!A$2:D$6,2,FALSE),"")),"",IF(G23&lt;&gt;"",VLOOKUP(C$14,'FY26 M&amp;IE Rates'!A$2:D$6,2,FALSE),""))</f>
        <v/>
      </c>
      <c r="I23" s="36">
        <v>0</v>
      </c>
      <c r="J23" s="35">
        <f>SUM(B23,C23,D23,E23,H23,H24,H25,I23)</f>
        <v>0</v>
      </c>
    </row>
    <row r="24" spans="1:15" x14ac:dyDescent="0.25">
      <c r="A24" s="37"/>
      <c r="B24" s="36"/>
      <c r="C24" s="36"/>
      <c r="D24" s="36"/>
      <c r="E24" s="36"/>
      <c r="F24" s="6" t="s">
        <v>9</v>
      </c>
      <c r="G24" s="11"/>
      <c r="H24" s="8" t="str">
        <f>IF(ISNA(IF(G24&lt;&gt;"",VLOOKUP(C$14,'FY26 M&amp;IE Rates'!A$2:D$6,3,FALSE),"")),"",IF(G24&lt;&gt;"",VLOOKUP(C$14,'FY26 M&amp;IE Rates'!A$2:D$6,3,FALSE),""))</f>
        <v/>
      </c>
      <c r="I24" s="36"/>
      <c r="J24" s="35"/>
    </row>
    <row r="25" spans="1:15" x14ac:dyDescent="0.25">
      <c r="A25" s="37"/>
      <c r="B25" s="36"/>
      <c r="C25" s="36"/>
      <c r="D25" s="36"/>
      <c r="E25" s="36"/>
      <c r="F25" s="6" t="s">
        <v>10</v>
      </c>
      <c r="G25" s="11"/>
      <c r="H25" s="8" t="str">
        <f>IF(ISNA(IF(G25&lt;&gt;"",VLOOKUP(C$14,'FY26 M&amp;IE Rates'!A$2:D$6,4,FALSE),"")),"",IF(G25&lt;&gt;"",VLOOKUP(C$14,'FY26 M&amp;IE Rates'!A$2:D$6,4,FALSE),""))</f>
        <v/>
      </c>
      <c r="I25" s="36"/>
      <c r="J25" s="35"/>
    </row>
    <row r="26" spans="1:15" x14ac:dyDescent="0.25">
      <c r="A26" s="39"/>
      <c r="B26" s="36"/>
      <c r="C26" s="38"/>
      <c r="D26" s="36"/>
      <c r="E26" s="36"/>
      <c r="F26" s="6" t="s">
        <v>8</v>
      </c>
      <c r="G26" s="11"/>
      <c r="H26" s="8" t="str">
        <f>IF(ISNA(IF(G26&lt;&gt;"",VLOOKUP(C$14,'FY26 M&amp;IE Rates'!A$2:D$6,2,FALSE),"")),"",IF(G26&lt;&gt;"",VLOOKUP(C$14,'FY26 M&amp;IE Rates'!A$2:D$6,2,FALSE),""))</f>
        <v/>
      </c>
      <c r="I26" s="36">
        <v>0</v>
      </c>
      <c r="J26" s="35">
        <f>SUM(B26,C26,D26,E26,H26,H27,H28,I26)</f>
        <v>0</v>
      </c>
      <c r="K26" s="25"/>
      <c r="L26" s="26"/>
      <c r="M26" s="26"/>
      <c r="N26" s="26"/>
      <c r="O26" s="26"/>
    </row>
    <row r="27" spans="1:15" x14ac:dyDescent="0.25">
      <c r="A27" s="37"/>
      <c r="B27" s="36"/>
      <c r="C27" s="38"/>
      <c r="D27" s="36"/>
      <c r="E27" s="36"/>
      <c r="F27" s="6" t="s">
        <v>9</v>
      </c>
      <c r="G27" s="11"/>
      <c r="H27" s="8" t="str">
        <f>IF(ISNA(IF(G27&lt;&gt;"",VLOOKUP(C$14,'FY26 M&amp;IE Rates'!A$2:D$6,3,FALSE),"")),"",IF(G27&lt;&gt;"",VLOOKUP(C$14,'FY26 M&amp;IE Rates'!A$2:D$6,3,FALSE),""))</f>
        <v/>
      </c>
      <c r="I27" s="36"/>
      <c r="J27" s="35"/>
      <c r="K27" s="25"/>
      <c r="L27" s="26"/>
      <c r="M27" s="26"/>
      <c r="N27" s="26"/>
      <c r="O27" s="26"/>
    </row>
    <row r="28" spans="1:15" ht="16.5" customHeight="1" x14ac:dyDescent="0.25">
      <c r="A28" s="37"/>
      <c r="B28" s="36"/>
      <c r="C28" s="38"/>
      <c r="D28" s="36"/>
      <c r="E28" s="36"/>
      <c r="F28" s="6" t="s">
        <v>10</v>
      </c>
      <c r="G28" s="11"/>
      <c r="H28" s="8" t="str">
        <f>IF(ISNA(IF(G28&lt;&gt;"",VLOOKUP(C$14,'FY26 M&amp;IE Rates'!A$2:D$6,4,FALSE),"")),"",IF(G28&lt;&gt;"",VLOOKUP(C$14,'FY26 M&amp;IE Rates'!A$2:D$6,4,FALSE),""))</f>
        <v/>
      </c>
      <c r="I28" s="36"/>
      <c r="J28" s="35"/>
      <c r="K28" s="25"/>
      <c r="L28" s="26"/>
      <c r="M28" s="26"/>
      <c r="N28" s="26"/>
      <c r="O28" s="26"/>
    </row>
    <row r="29" spans="1:15" x14ac:dyDescent="0.25">
      <c r="A29" s="39"/>
      <c r="B29" s="36"/>
      <c r="C29" s="36"/>
      <c r="D29" s="36"/>
      <c r="E29" s="36"/>
      <c r="F29" s="6" t="s">
        <v>8</v>
      </c>
      <c r="G29" s="11"/>
      <c r="H29" s="8" t="str">
        <f>IF(ISNA(IF(G29&lt;&gt;"",VLOOKUP(C$14,'FY26 M&amp;IE Rates'!A$2:D$6,2,FALSE),"")),"",IF(G29&lt;&gt;"",VLOOKUP(C$14,'FY26 M&amp;IE Rates'!A$2:D$6,2,FALSE),""))</f>
        <v/>
      </c>
      <c r="I29" s="36"/>
      <c r="J29" s="35">
        <f>SUM(B29,C29,D29,E29,H29,H30,H31,I29)</f>
        <v>0</v>
      </c>
    </row>
    <row r="30" spans="1:15" x14ac:dyDescent="0.25">
      <c r="A30" s="37"/>
      <c r="B30" s="36"/>
      <c r="C30" s="36"/>
      <c r="D30" s="36"/>
      <c r="E30" s="36"/>
      <c r="F30" s="6" t="s">
        <v>9</v>
      </c>
      <c r="G30" s="11"/>
      <c r="H30" s="8" t="str">
        <f>IF(ISNA(IF(G30&lt;&gt;"",VLOOKUP(C$14,'FY26 M&amp;IE Rates'!A$2:D$6,3,FALSE),"")),"",IF(G30&lt;&gt;"",VLOOKUP(C$14,'FY26 M&amp;IE Rates'!A$2:D$6,3,FALSE),""))</f>
        <v/>
      </c>
      <c r="I30" s="36"/>
      <c r="J30" s="35"/>
    </row>
    <row r="31" spans="1:15" x14ac:dyDescent="0.25">
      <c r="A31" s="37"/>
      <c r="B31" s="36"/>
      <c r="C31" s="36"/>
      <c r="D31" s="36"/>
      <c r="E31" s="36"/>
      <c r="F31" s="6" t="s">
        <v>10</v>
      </c>
      <c r="G31" s="11"/>
      <c r="H31" s="8" t="str">
        <f>IF(ISNA(IF(G31&lt;&gt;"",VLOOKUP(C$14,'FY26 M&amp;IE Rates'!A$2:D$6,4,FALSE),"")),"",IF(G31&lt;&gt;"",VLOOKUP(C$14,'FY26 M&amp;IE Rates'!A$2:D$6,4,FALSE),""))</f>
        <v/>
      </c>
      <c r="I31" s="36"/>
      <c r="J31" s="35"/>
    </row>
    <row r="32" spans="1:15" x14ac:dyDescent="0.25">
      <c r="A32" s="37"/>
      <c r="B32" s="36"/>
      <c r="C32" s="36"/>
      <c r="D32" s="36"/>
      <c r="E32" s="36"/>
      <c r="F32" s="6" t="s">
        <v>8</v>
      </c>
      <c r="G32" s="11"/>
      <c r="H32" s="8" t="str">
        <f>IF(ISNA(IF(G32&lt;&gt;"",VLOOKUP(C$14,'FY26 M&amp;IE Rates'!A$2:D$6,2,FALSE),"")),"",IF(G32&lt;&gt;"",VLOOKUP(C$14,'FY26 M&amp;IE Rates'!A$2:D$6,2,FALSE),""))</f>
        <v/>
      </c>
      <c r="I32" s="36"/>
      <c r="J32" s="35">
        <f>SUM(B32,C32,D32,E32,H32,H33,H34,I32)</f>
        <v>0</v>
      </c>
    </row>
    <row r="33" spans="1:10" x14ac:dyDescent="0.25">
      <c r="A33" s="37"/>
      <c r="B33" s="36"/>
      <c r="C33" s="36"/>
      <c r="D33" s="36"/>
      <c r="E33" s="36"/>
      <c r="F33" s="6" t="s">
        <v>9</v>
      </c>
      <c r="G33" s="11"/>
      <c r="H33" s="8" t="str">
        <f>IF(ISNA(IF(G33&lt;&gt;"",VLOOKUP(C$14,'FY26 M&amp;IE Rates'!A$2:D$6,3,FALSE),"")),"",IF(G33&lt;&gt;"",VLOOKUP(C$14,'FY26 M&amp;IE Rates'!A$2:D$6,3,FALSE),""))</f>
        <v/>
      </c>
      <c r="I33" s="36"/>
      <c r="J33" s="35"/>
    </row>
    <row r="34" spans="1:10" x14ac:dyDescent="0.25">
      <c r="A34" s="37"/>
      <c r="B34" s="36"/>
      <c r="C34" s="36"/>
      <c r="D34" s="36"/>
      <c r="E34" s="36"/>
      <c r="F34" s="6" t="s">
        <v>10</v>
      </c>
      <c r="G34" s="11"/>
      <c r="H34" s="8" t="str">
        <f>IF(ISNA(IF(G34&lt;&gt;"",VLOOKUP(C$14,'FY26 M&amp;IE Rates'!A$2:D$6,4,FALSE),"")),"",IF(G34&lt;&gt;"",VLOOKUP(C$14,'FY26 M&amp;IE Rates'!A$2:D$6,4,FALSE),""))</f>
        <v/>
      </c>
      <c r="I34" s="36"/>
      <c r="J34" s="35"/>
    </row>
    <row r="35" spans="1:10" x14ac:dyDescent="0.25">
      <c r="A35" s="37"/>
      <c r="B35" s="36"/>
      <c r="C35" s="36"/>
      <c r="D35" s="36"/>
      <c r="E35" s="36"/>
      <c r="F35" s="6" t="s">
        <v>8</v>
      </c>
      <c r="G35" s="11"/>
      <c r="H35" s="8" t="str">
        <f>IF(ISNA(IF(G35&lt;&gt;"",VLOOKUP(C$14,'FY26 M&amp;IE Rates'!A$2:D$6,2,FALSE),"")),"",IF(G35&lt;&gt;"",VLOOKUP(C$14,'FY26 M&amp;IE Rates'!A$2:D$6,2,FALSE),""))</f>
        <v/>
      </c>
      <c r="I35" s="36"/>
      <c r="J35" s="35">
        <f>SUM(B35,C35,D35,E35,H35,H36,H37,I35)</f>
        <v>0</v>
      </c>
    </row>
    <row r="36" spans="1:10" x14ac:dyDescent="0.25">
      <c r="A36" s="37"/>
      <c r="B36" s="36"/>
      <c r="C36" s="36"/>
      <c r="D36" s="36"/>
      <c r="E36" s="36"/>
      <c r="F36" s="6" t="s">
        <v>9</v>
      </c>
      <c r="G36" s="11"/>
      <c r="H36" s="8" t="str">
        <f>IF(ISNA(IF(G36&lt;&gt;"",VLOOKUP(C$14,'FY26 M&amp;IE Rates'!A$2:D$6,3,FALSE),"")),"",IF(G36&lt;&gt;"",VLOOKUP(C$14,'FY26 M&amp;IE Rates'!A$2:D$6,3,FALSE),""))</f>
        <v/>
      </c>
      <c r="I36" s="36"/>
      <c r="J36" s="35"/>
    </row>
    <row r="37" spans="1:10" x14ac:dyDescent="0.25">
      <c r="A37" s="37"/>
      <c r="B37" s="36"/>
      <c r="C37" s="36"/>
      <c r="D37" s="36"/>
      <c r="E37" s="36"/>
      <c r="F37" s="6" t="s">
        <v>10</v>
      </c>
      <c r="G37" s="11"/>
      <c r="H37" s="8" t="str">
        <f>IF(ISNA(IF(G37&lt;&gt;"",VLOOKUP(C$14,'FY26 M&amp;IE Rates'!A$2:D$6,4,FALSE),"")),"",IF(G37&lt;&gt;"",VLOOKUP(C$14,'FY26 M&amp;IE Rates'!A$2:D$6,4,FALSE),""))</f>
        <v/>
      </c>
      <c r="I37" s="36"/>
      <c r="J37" s="35"/>
    </row>
    <row r="38" spans="1:10" x14ac:dyDescent="0.25">
      <c r="A38" s="37"/>
      <c r="B38" s="36"/>
      <c r="C38" s="36"/>
      <c r="D38" s="36"/>
      <c r="E38" s="36"/>
      <c r="F38" s="6" t="s">
        <v>8</v>
      </c>
      <c r="G38" s="11"/>
      <c r="H38" s="8" t="str">
        <f>IF(ISNA(IF(G38&lt;&gt;"",VLOOKUP(C$14,'FY26 M&amp;IE Rates'!A$2:D$6,2,FALSE),"")),"",IF(G38&lt;&gt;"",VLOOKUP(C$14,'FY26 M&amp;IE Rates'!A$2:D$6,2,FALSE),""))</f>
        <v/>
      </c>
      <c r="I38" s="36"/>
      <c r="J38" s="35">
        <f>SUM(B38,C38,D38,E38,H38,H39,H40,I38)</f>
        <v>0</v>
      </c>
    </row>
    <row r="39" spans="1:10" x14ac:dyDescent="0.25">
      <c r="A39" s="37"/>
      <c r="B39" s="36"/>
      <c r="C39" s="36"/>
      <c r="D39" s="36"/>
      <c r="E39" s="36"/>
      <c r="F39" s="6" t="s">
        <v>9</v>
      </c>
      <c r="G39" s="11"/>
      <c r="H39" s="8" t="str">
        <f>IF(ISNA(IF(G39&lt;&gt;"",VLOOKUP(C$14,'FY26 M&amp;IE Rates'!A$2:D$6,3,FALSE),"")),"",IF(G39&lt;&gt;"",VLOOKUP(C$14,'FY26 M&amp;IE Rates'!A$2:D$6,3,FALSE),""))</f>
        <v/>
      </c>
      <c r="I39" s="36"/>
      <c r="J39" s="36"/>
    </row>
    <row r="40" spans="1:10" x14ac:dyDescent="0.25">
      <c r="A40" s="37"/>
      <c r="B40" s="36"/>
      <c r="C40" s="36"/>
      <c r="D40" s="36"/>
      <c r="E40" s="36"/>
      <c r="F40" s="6" t="s">
        <v>10</v>
      </c>
      <c r="G40" s="11"/>
      <c r="H40" s="8" t="str">
        <f>IF(ISNA(IF(G40&lt;&gt;"",VLOOKUP(C$14,'FY26 M&amp;IE Rates'!A$2:D$6,4,FALSE),"")),"",IF(G40&lt;&gt;"",VLOOKUP(C$14,'FY26 M&amp;IE Rates'!A$2:D$6,4,FALSE),""))</f>
        <v/>
      </c>
      <c r="I40" s="36"/>
      <c r="J40" s="36"/>
    </row>
    <row r="41" spans="1:10" x14ac:dyDescent="0.25">
      <c r="A41" s="7" t="s">
        <v>13</v>
      </c>
      <c r="B41" s="9">
        <f>SUM(B17:B40)</f>
        <v>0</v>
      </c>
      <c r="C41" s="9">
        <f>SUM(C17:C40)</f>
        <v>0</v>
      </c>
      <c r="D41" s="9">
        <f>SUM(D17:D40)</f>
        <v>0</v>
      </c>
      <c r="E41" s="9">
        <f>SUM(E17:E40)</f>
        <v>0</v>
      </c>
      <c r="F41" s="27">
        <f>SUM(H17:H40)</f>
        <v>0</v>
      </c>
      <c r="G41" s="27"/>
      <c r="H41" s="27"/>
      <c r="I41" s="9">
        <f>SUM(I17:I40)</f>
        <v>0</v>
      </c>
      <c r="J41" s="9">
        <f>SUM(J17:J40)</f>
        <v>0</v>
      </c>
    </row>
    <row r="43" spans="1:10" x14ac:dyDescent="0.25">
      <c r="A43" t="s">
        <v>27</v>
      </c>
    </row>
    <row r="44" spans="1:10" x14ac:dyDescent="0.25">
      <c r="A44" t="s">
        <v>28</v>
      </c>
    </row>
    <row r="45" spans="1:10" x14ac:dyDescent="0.25">
      <c r="A45" t="s">
        <v>94</v>
      </c>
    </row>
    <row r="46" spans="1:10" x14ac:dyDescent="0.25">
      <c r="A46" t="s">
        <v>40</v>
      </c>
    </row>
    <row r="47" spans="1:10" x14ac:dyDescent="0.25">
      <c r="A47" t="s">
        <v>16</v>
      </c>
    </row>
    <row r="48" spans="1:10" x14ac:dyDescent="0.25">
      <c r="A48" t="s">
        <v>35</v>
      </c>
    </row>
    <row r="49" spans="1:10" x14ac:dyDescent="0.25">
      <c r="A49" t="s">
        <v>36</v>
      </c>
    </row>
    <row r="50" spans="1:10" x14ac:dyDescent="0.25">
      <c r="A50" t="s">
        <v>33</v>
      </c>
    </row>
    <row r="51" spans="1:10" x14ac:dyDescent="0.25">
      <c r="A51" t="s">
        <v>31</v>
      </c>
    </row>
    <row r="52" spans="1:10" x14ac:dyDescent="0.25">
      <c r="A52" t="s">
        <v>67</v>
      </c>
    </row>
    <row r="54" spans="1:10" x14ac:dyDescent="0.25">
      <c r="A54" t="s">
        <v>38</v>
      </c>
    </row>
    <row r="55" spans="1:10" x14ac:dyDescent="0.25">
      <c r="C55" t="s">
        <v>17</v>
      </c>
    </row>
    <row r="56" spans="1:10" x14ac:dyDescent="0.25">
      <c r="C56" t="s">
        <v>39</v>
      </c>
    </row>
    <row r="57" spans="1:10" x14ac:dyDescent="0.25">
      <c r="C57" t="s">
        <v>34</v>
      </c>
    </row>
    <row r="58" spans="1:10" ht="16.5" thickBot="1" x14ac:dyDescent="0.3">
      <c r="I58" s="14" t="s">
        <v>37</v>
      </c>
    </row>
    <row r="59" spans="1:10" x14ac:dyDescent="0.25">
      <c r="A59" s="13" t="s">
        <v>30</v>
      </c>
      <c r="B59" s="13"/>
      <c r="C59" s="13"/>
      <c r="D59" s="13"/>
      <c r="E59" s="13"/>
      <c r="F59" s="13"/>
      <c r="G59" s="13"/>
      <c r="H59" s="13"/>
      <c r="I59" s="41"/>
      <c r="J59" s="42"/>
    </row>
    <row r="60" spans="1:10" ht="16.5" thickBot="1" x14ac:dyDescent="0.3">
      <c r="A60" s="13" t="s">
        <v>29</v>
      </c>
      <c r="B60" s="13"/>
      <c r="C60" s="13"/>
      <c r="D60" s="13"/>
      <c r="E60" s="13"/>
      <c r="F60" s="13"/>
      <c r="G60" s="13"/>
      <c r="H60" s="13"/>
      <c r="I60" s="43"/>
      <c r="J60" s="44"/>
    </row>
  </sheetData>
  <mergeCells count="71">
    <mergeCell ref="I59:J60"/>
    <mergeCell ref="I23:I25"/>
    <mergeCell ref="A17:A19"/>
    <mergeCell ref="B17:B19"/>
    <mergeCell ref="C17:C19"/>
    <mergeCell ref="D17:D19"/>
    <mergeCell ref="E17:E19"/>
    <mergeCell ref="A23:A25"/>
    <mergeCell ref="B23:B25"/>
    <mergeCell ref="C23:C25"/>
    <mergeCell ref="D23:D25"/>
    <mergeCell ref="E23:E25"/>
    <mergeCell ref="I26:I28"/>
    <mergeCell ref="J26:J28"/>
    <mergeCell ref="A26:A28"/>
    <mergeCell ref="B26:B28"/>
    <mergeCell ref="A1:J1"/>
    <mergeCell ref="B8:E8"/>
    <mergeCell ref="A20:A22"/>
    <mergeCell ref="B20:B22"/>
    <mergeCell ref="C20:C22"/>
    <mergeCell ref="D20:D22"/>
    <mergeCell ref="E20:E22"/>
    <mergeCell ref="I20:I22"/>
    <mergeCell ref="J20:J22"/>
    <mergeCell ref="B4:E4"/>
    <mergeCell ref="B5:E5"/>
    <mergeCell ref="B6:E6"/>
    <mergeCell ref="I17:I19"/>
    <mergeCell ref="J17:J19"/>
    <mergeCell ref="F16:H16"/>
    <mergeCell ref="C26:C28"/>
    <mergeCell ref="D26:D28"/>
    <mergeCell ref="E26:E28"/>
    <mergeCell ref="A29:A31"/>
    <mergeCell ref="B29:B31"/>
    <mergeCell ref="C29:C31"/>
    <mergeCell ref="D29:D31"/>
    <mergeCell ref="E29:E31"/>
    <mergeCell ref="J23:J25"/>
    <mergeCell ref="A38:A40"/>
    <mergeCell ref="B38:B40"/>
    <mergeCell ref="C38:C40"/>
    <mergeCell ref="D38:D40"/>
    <mergeCell ref="E38:E40"/>
    <mergeCell ref="A35:A37"/>
    <mergeCell ref="B35:B37"/>
    <mergeCell ref="C35:C37"/>
    <mergeCell ref="D35:D37"/>
    <mergeCell ref="E35:E37"/>
    <mergeCell ref="A32:A34"/>
    <mergeCell ref="B32:B34"/>
    <mergeCell ref="C32:C34"/>
    <mergeCell ref="D32:D34"/>
    <mergeCell ref="E32:E34"/>
    <mergeCell ref="K26:O28"/>
    <mergeCell ref="F41:H41"/>
    <mergeCell ref="E14:G14"/>
    <mergeCell ref="B7:E7"/>
    <mergeCell ref="B9:J9"/>
    <mergeCell ref="B10:J10"/>
    <mergeCell ref="C12:F12"/>
    <mergeCell ref="C13:F13"/>
    <mergeCell ref="J35:J37"/>
    <mergeCell ref="I38:I40"/>
    <mergeCell ref="J38:J40"/>
    <mergeCell ref="I35:I37"/>
    <mergeCell ref="J29:J31"/>
    <mergeCell ref="I32:I34"/>
    <mergeCell ref="J32:J34"/>
    <mergeCell ref="I29:I31"/>
  </mergeCells>
  <phoneticPr fontId="8" type="noConversion"/>
  <pageMargins left="0.75" right="0.75" top="1" bottom="1" header="0.5" footer="0.5"/>
  <pageSetup scale="70" orientation="portrait" horizontalDpi="1200" verticalDpi="1200" r:id="rId1"/>
  <rowBreaks count="1" manualBreakCount="1">
    <brk id="61" max="16383" man="1"/>
  </rowBreaks>
  <colBreaks count="1" manualBreakCount="1">
    <brk id="10" max="1048575" man="1"/>
  </colBreaks>
  <ignoredErrors>
    <ignoredError sqref="J35:J40 B41:J41 H29:H40" emptyCellReference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workbookViewId="0">
      <selection activeCell="A12" sqref="A12"/>
    </sheetView>
  </sheetViews>
  <sheetFormatPr defaultColWidth="11" defaultRowHeight="15.75" x14ac:dyDescent="0.25"/>
  <sheetData>
    <row r="1" spans="1:6" x14ac:dyDescent="0.25">
      <c r="A1" t="s">
        <v>89</v>
      </c>
      <c r="B1" t="s">
        <v>5</v>
      </c>
      <c r="C1" t="s">
        <v>6</v>
      </c>
      <c r="D1" t="s">
        <v>7</v>
      </c>
      <c r="E1" t="s">
        <v>11</v>
      </c>
      <c r="F1" s="15"/>
    </row>
    <row r="2" spans="1:6" ht="21.75" x14ac:dyDescent="0.3">
      <c r="A2" s="1">
        <v>68</v>
      </c>
      <c r="B2" s="2">
        <v>16</v>
      </c>
      <c r="C2" s="2">
        <v>19</v>
      </c>
      <c r="D2" s="2">
        <v>28</v>
      </c>
      <c r="E2" s="2">
        <v>5</v>
      </c>
      <c r="F2" s="3"/>
    </row>
    <row r="3" spans="1:6" ht="31.5" customHeight="1" x14ac:dyDescent="0.3">
      <c r="A3" s="1">
        <v>74</v>
      </c>
      <c r="B3" s="2">
        <v>18</v>
      </c>
      <c r="C3" s="2">
        <v>20</v>
      </c>
      <c r="D3" s="2">
        <v>31</v>
      </c>
      <c r="E3" s="2">
        <v>5</v>
      </c>
      <c r="F3" s="3"/>
    </row>
    <row r="4" spans="1:6" ht="21.75" x14ac:dyDescent="0.3">
      <c r="A4" s="1">
        <v>80</v>
      </c>
      <c r="B4" s="2">
        <v>20</v>
      </c>
      <c r="C4" s="2">
        <v>22</v>
      </c>
      <c r="D4" s="2">
        <v>33</v>
      </c>
      <c r="E4" s="2">
        <v>5</v>
      </c>
      <c r="F4" s="3"/>
    </row>
    <row r="5" spans="1:6" ht="21.75" x14ac:dyDescent="0.3">
      <c r="A5" s="1">
        <v>86</v>
      </c>
      <c r="B5" s="2">
        <v>22</v>
      </c>
      <c r="C5" s="2">
        <v>23</v>
      </c>
      <c r="D5" s="2">
        <v>36</v>
      </c>
      <c r="E5" s="2">
        <v>5</v>
      </c>
      <c r="F5" s="3"/>
    </row>
    <row r="6" spans="1:6" ht="21.75" x14ac:dyDescent="0.3">
      <c r="A6" s="1">
        <v>92</v>
      </c>
      <c r="B6" s="2">
        <v>23</v>
      </c>
      <c r="C6" s="2">
        <v>26</v>
      </c>
      <c r="D6" s="2">
        <v>38</v>
      </c>
      <c r="E6" s="2">
        <v>5</v>
      </c>
      <c r="F6" s="3"/>
    </row>
    <row r="8" spans="1:6" x14ac:dyDescent="0.25">
      <c r="A8" t="s">
        <v>90</v>
      </c>
    </row>
    <row r="9" spans="1:6" x14ac:dyDescent="0.25">
      <c r="A9" t="s">
        <v>91</v>
      </c>
    </row>
    <row r="10" spans="1:6" x14ac:dyDescent="0.25">
      <c r="A10" t="s">
        <v>92</v>
      </c>
    </row>
    <row r="11" spans="1:6" x14ac:dyDescent="0.25">
      <c r="A11" t="s">
        <v>93</v>
      </c>
    </row>
  </sheetData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D1CBC-8F9E-43D8-9F8B-3F81AF2922F8}">
  <dimension ref="A1:C17"/>
  <sheetViews>
    <sheetView workbookViewId="0">
      <selection activeCell="B22" sqref="B22"/>
    </sheetView>
  </sheetViews>
  <sheetFormatPr defaultColWidth="8.875" defaultRowHeight="15.75" x14ac:dyDescent="0.25"/>
  <cols>
    <col min="2" max="2" width="9.5" bestFit="1" customWidth="1"/>
    <col min="3" max="3" width="8.625" bestFit="1" customWidth="1"/>
  </cols>
  <sheetData>
    <row r="1" spans="1:3" ht="18.75" x14ac:dyDescent="0.3">
      <c r="A1" s="16" t="s">
        <v>51</v>
      </c>
    </row>
    <row r="2" spans="1:3" ht="18.75" x14ac:dyDescent="0.3">
      <c r="A2" s="16"/>
      <c r="B2" s="13" t="s">
        <v>52</v>
      </c>
      <c r="C2" s="13" t="s">
        <v>53</v>
      </c>
    </row>
    <row r="3" spans="1:3" x14ac:dyDescent="0.25">
      <c r="A3" s="13" t="s">
        <v>5</v>
      </c>
      <c r="B3" s="17">
        <v>0.25</v>
      </c>
      <c r="C3" s="17">
        <v>0.41666666666666669</v>
      </c>
    </row>
    <row r="4" spans="1:3" x14ac:dyDescent="0.25">
      <c r="A4" s="13" t="s">
        <v>6</v>
      </c>
      <c r="B4" s="17">
        <v>0.45833333333333331</v>
      </c>
      <c r="C4" s="17">
        <v>0.58333333333333337</v>
      </c>
    </row>
    <row r="5" spans="1:3" x14ac:dyDescent="0.25">
      <c r="A5" s="13" t="s">
        <v>7</v>
      </c>
      <c r="B5" s="17">
        <v>0.70833333333333337</v>
      </c>
      <c r="C5" s="17">
        <v>0.875</v>
      </c>
    </row>
    <row r="7" spans="1:3" x14ac:dyDescent="0.25">
      <c r="A7" t="s">
        <v>57</v>
      </c>
    </row>
    <row r="8" spans="1:3" x14ac:dyDescent="0.25">
      <c r="A8" t="s">
        <v>58</v>
      </c>
    </row>
    <row r="9" spans="1:3" x14ac:dyDescent="0.25">
      <c r="A9" t="s">
        <v>56</v>
      </c>
    </row>
    <row r="10" spans="1:3" x14ac:dyDescent="0.25">
      <c r="A10" t="s">
        <v>54</v>
      </c>
    </row>
    <row r="11" spans="1:3" x14ac:dyDescent="0.25">
      <c r="A11" t="s">
        <v>55</v>
      </c>
    </row>
    <row r="13" spans="1:3" x14ac:dyDescent="0.25">
      <c r="A13" t="s">
        <v>59</v>
      </c>
    </row>
    <row r="15" spans="1:3" x14ac:dyDescent="0.25">
      <c r="A15" t="s">
        <v>60</v>
      </c>
    </row>
    <row r="17" spans="1:1" x14ac:dyDescent="0.25">
      <c r="A17" t="s">
        <v>61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F5500-E06A-4D0A-A3D3-24437164E2F6}">
  <dimension ref="A1:O58"/>
  <sheetViews>
    <sheetView workbookViewId="0">
      <selection activeCell="B44" sqref="B44"/>
    </sheetView>
  </sheetViews>
  <sheetFormatPr defaultColWidth="8.875" defaultRowHeight="15.75" x14ac:dyDescent="0.25"/>
  <cols>
    <col min="1" max="1" width="11.375" customWidth="1"/>
  </cols>
  <sheetData>
    <row r="1" spans="1:10" ht="21" x14ac:dyDescent="0.35">
      <c r="A1" s="40" t="s">
        <v>41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x14ac:dyDescent="0.25">
      <c r="J2" s="5">
        <v>46023</v>
      </c>
    </row>
    <row r="3" spans="1:10" x14ac:dyDescent="0.25">
      <c r="A3" t="s">
        <v>19</v>
      </c>
      <c r="B3" s="30" t="s">
        <v>42</v>
      </c>
      <c r="C3" s="30"/>
      <c r="D3" s="30"/>
      <c r="E3" s="30"/>
    </row>
    <row r="4" spans="1:10" x14ac:dyDescent="0.25">
      <c r="A4" t="s">
        <v>20</v>
      </c>
      <c r="B4" s="29" t="s">
        <v>43</v>
      </c>
      <c r="C4" s="29"/>
      <c r="D4" s="29"/>
      <c r="E4" s="29"/>
    </row>
    <row r="5" spans="1:10" x14ac:dyDescent="0.25">
      <c r="B5" s="29" t="s">
        <v>44</v>
      </c>
      <c r="C5" s="29"/>
      <c r="D5" s="29"/>
      <c r="E5" s="29"/>
    </row>
    <row r="6" spans="1:10" x14ac:dyDescent="0.25">
      <c r="A6" t="s">
        <v>21</v>
      </c>
      <c r="B6" s="29" t="s">
        <v>45</v>
      </c>
      <c r="C6" s="29"/>
      <c r="D6" s="29"/>
      <c r="E6" s="29"/>
    </row>
    <row r="7" spans="1:10" x14ac:dyDescent="0.25">
      <c r="A7" t="s">
        <v>22</v>
      </c>
      <c r="B7" s="29" t="s">
        <v>46</v>
      </c>
      <c r="C7" s="29"/>
      <c r="D7" s="29"/>
      <c r="E7" s="29"/>
    </row>
    <row r="8" spans="1:10" x14ac:dyDescent="0.25">
      <c r="A8" t="s">
        <v>23</v>
      </c>
      <c r="B8" s="30" t="s">
        <v>47</v>
      </c>
      <c r="C8" s="30"/>
      <c r="D8" s="30"/>
      <c r="E8" s="30"/>
      <c r="F8" s="31"/>
      <c r="G8" s="31"/>
      <c r="H8" s="31"/>
      <c r="I8" s="31"/>
      <c r="J8" s="31"/>
    </row>
    <row r="9" spans="1:10" x14ac:dyDescent="0.25">
      <c r="A9" t="s">
        <v>24</v>
      </c>
      <c r="B9" s="29" t="s">
        <v>48</v>
      </c>
      <c r="C9" s="29"/>
      <c r="D9" s="29"/>
      <c r="E9" s="29"/>
      <c r="F9" s="32"/>
      <c r="G9" s="32"/>
      <c r="H9" s="32"/>
      <c r="I9" s="32"/>
      <c r="J9" s="32"/>
    </row>
    <row r="11" spans="1:10" x14ac:dyDescent="0.25">
      <c r="A11" t="s">
        <v>25</v>
      </c>
      <c r="C11" s="33">
        <v>46006.541666666664</v>
      </c>
      <c r="D11" s="30"/>
      <c r="E11" s="30"/>
      <c r="F11" s="30"/>
    </row>
    <row r="12" spans="1:10" x14ac:dyDescent="0.25">
      <c r="A12" t="s">
        <v>26</v>
      </c>
      <c r="C12" s="34">
        <v>46011.916666666664</v>
      </c>
      <c r="D12" s="29"/>
      <c r="E12" s="29"/>
      <c r="F12" s="29"/>
    </row>
    <row r="13" spans="1:10" x14ac:dyDescent="0.25">
      <c r="A13" s="4" t="s">
        <v>12</v>
      </c>
      <c r="B13" s="4"/>
      <c r="C13" s="12">
        <v>68</v>
      </c>
      <c r="D13" s="4"/>
      <c r="E13" s="28" t="s">
        <v>18</v>
      </c>
      <c r="F13" s="28"/>
      <c r="G13" s="28"/>
      <c r="H13" s="10" t="s">
        <v>95</v>
      </c>
    </row>
    <row r="15" spans="1:10" x14ac:dyDescent="0.25">
      <c r="A15" s="6" t="s">
        <v>0</v>
      </c>
      <c r="B15" s="6" t="s">
        <v>14</v>
      </c>
      <c r="C15" s="6" t="s">
        <v>1</v>
      </c>
      <c r="D15" s="6" t="s">
        <v>2</v>
      </c>
      <c r="E15" s="6" t="s">
        <v>3</v>
      </c>
      <c r="F15" s="37" t="s">
        <v>15</v>
      </c>
      <c r="G15" s="37"/>
      <c r="H15" s="37"/>
      <c r="I15" s="6" t="s">
        <v>32</v>
      </c>
      <c r="J15" s="7" t="s">
        <v>4</v>
      </c>
    </row>
    <row r="16" spans="1:10" x14ac:dyDescent="0.25">
      <c r="A16" s="39">
        <v>46006</v>
      </c>
      <c r="B16" s="36"/>
      <c r="C16" s="36"/>
      <c r="D16" s="36">
        <v>69</v>
      </c>
      <c r="E16" s="36"/>
      <c r="F16" s="6" t="s">
        <v>8</v>
      </c>
      <c r="G16" s="11"/>
      <c r="H16" s="8" t="str">
        <f>IF(ISNA(IF(G16&lt;&gt;"",VLOOKUP(C$13,'[1]FY26 M&amp;IE Rates'!A$2:D$6,2,FALSE),"")),"",IF(G16&lt;&gt;"",VLOOKUP(C$13,'[1]FY26 M&amp;IE Rates'!A$2:D$6,2,FALSE),""))</f>
        <v/>
      </c>
      <c r="I16" s="36">
        <v>0</v>
      </c>
      <c r="J16" s="35">
        <f>SUM(B16,C16,D16,E16,H16,H17,H18,I16)</f>
        <v>116</v>
      </c>
    </row>
    <row r="17" spans="1:15" x14ac:dyDescent="0.25">
      <c r="A17" s="37"/>
      <c r="B17" s="36"/>
      <c r="C17" s="36"/>
      <c r="D17" s="36"/>
      <c r="E17" s="36"/>
      <c r="F17" s="6" t="s">
        <v>9</v>
      </c>
      <c r="G17" s="11" t="s">
        <v>49</v>
      </c>
      <c r="H17" s="8">
        <f>IF(ISNA(IF(G17&lt;&gt;"",VLOOKUP(C$13,'[1]FY26 M&amp;IE Rates'!A$2:D$6,3,FALSE),"")),"",IF(G17&lt;&gt;"",VLOOKUP(C$13,'[1]FY26 M&amp;IE Rates'!A$2:D$6,3,FALSE),""))</f>
        <v>19</v>
      </c>
      <c r="I17" s="36"/>
      <c r="J17" s="35"/>
    </row>
    <row r="18" spans="1:15" x14ac:dyDescent="0.25">
      <c r="A18" s="37"/>
      <c r="B18" s="36"/>
      <c r="C18" s="36"/>
      <c r="D18" s="36"/>
      <c r="E18" s="36"/>
      <c r="F18" s="6" t="s">
        <v>10</v>
      </c>
      <c r="G18" s="11" t="s">
        <v>49</v>
      </c>
      <c r="H18" s="8">
        <f>IF(ISNA(IF(G18&lt;&gt;"",VLOOKUP(C$13,'[1]FY26 M&amp;IE Rates'!A$2:D$6,4,FALSE),"")),"",IF(G18&lt;&gt;"",VLOOKUP(C$13,'[1]FY26 M&amp;IE Rates'!A$2:D$6,4,FALSE),""))</f>
        <v>28</v>
      </c>
      <c r="I18" s="36"/>
      <c r="J18" s="35"/>
    </row>
    <row r="19" spans="1:15" x14ac:dyDescent="0.25">
      <c r="A19" s="39">
        <v>46007</v>
      </c>
      <c r="B19" s="36"/>
      <c r="C19" s="36"/>
      <c r="D19" s="36"/>
      <c r="E19" s="36"/>
      <c r="F19" s="6" t="s">
        <v>8</v>
      </c>
      <c r="G19" s="11" t="s">
        <v>49</v>
      </c>
      <c r="H19" s="8">
        <f>IF(ISNA(IF(G19&lt;&gt;"",VLOOKUP(C$13,'[1]FY26 M&amp;IE Rates'!A$2:D$6,2,FALSE),"")),"",IF(G19&lt;&gt;"",VLOOKUP(C$13,'[1]FY26 M&amp;IE Rates'!A$2:D$6,2,FALSE),""))</f>
        <v>16</v>
      </c>
      <c r="I19" s="36">
        <v>5</v>
      </c>
      <c r="J19" s="35">
        <f>SUM(B19,C19,D19,E19,H19,H20,H21,I19)</f>
        <v>68</v>
      </c>
    </row>
    <row r="20" spans="1:15" x14ac:dyDescent="0.25">
      <c r="A20" s="37"/>
      <c r="B20" s="36"/>
      <c r="C20" s="36"/>
      <c r="D20" s="36"/>
      <c r="E20" s="36"/>
      <c r="F20" s="6" t="s">
        <v>9</v>
      </c>
      <c r="G20" s="11" t="s">
        <v>49</v>
      </c>
      <c r="H20" s="8">
        <f>IF(ISNA(IF(G20&lt;&gt;"",VLOOKUP(C$13,'[1]FY26 M&amp;IE Rates'!A$2:D$6,3,FALSE),"")),"",IF(G20&lt;&gt;"",VLOOKUP(C$13,'[1]FY26 M&amp;IE Rates'!A$2:D$6,3,FALSE),""))</f>
        <v>19</v>
      </c>
      <c r="I20" s="36"/>
      <c r="J20" s="35"/>
    </row>
    <row r="21" spans="1:15" x14ac:dyDescent="0.25">
      <c r="A21" s="37"/>
      <c r="B21" s="36"/>
      <c r="C21" s="36"/>
      <c r="D21" s="36"/>
      <c r="E21" s="36"/>
      <c r="F21" s="6" t="s">
        <v>10</v>
      </c>
      <c r="G21" s="11" t="s">
        <v>49</v>
      </c>
      <c r="H21" s="8">
        <f>IF(ISNA(IF(G21&lt;&gt;"",VLOOKUP(C$13,'[1]FY26 M&amp;IE Rates'!A$2:D$6,4,FALSE),"")),"",IF(G21&lt;&gt;"",VLOOKUP(C$13,'[1]FY26 M&amp;IE Rates'!A$2:D$6,4,FALSE),""))</f>
        <v>28</v>
      </c>
      <c r="I21" s="36"/>
      <c r="J21" s="35"/>
    </row>
    <row r="22" spans="1:15" x14ac:dyDescent="0.25">
      <c r="A22" s="39">
        <v>46008</v>
      </c>
      <c r="B22" s="36"/>
      <c r="C22" s="36"/>
      <c r="D22" s="36"/>
      <c r="E22" s="36"/>
      <c r="F22" s="6" t="s">
        <v>8</v>
      </c>
      <c r="G22" s="11" t="s">
        <v>49</v>
      </c>
      <c r="H22" s="8">
        <f>IF(ISNA(IF(G22&lt;&gt;"",VLOOKUP(C$13,'[1]FY26 M&amp;IE Rates'!A$2:D$6,2,FALSE),"")),"",IF(G22&lt;&gt;"",VLOOKUP(C$13,'[1]FY26 M&amp;IE Rates'!A$2:D$6,2,FALSE),""))</f>
        <v>16</v>
      </c>
      <c r="I22" s="36">
        <v>5</v>
      </c>
      <c r="J22" s="35">
        <f>SUM(B22,C22,D22,E22,H22,H23,H24,I22)</f>
        <v>68</v>
      </c>
    </row>
    <row r="23" spans="1:15" x14ac:dyDescent="0.25">
      <c r="A23" s="37"/>
      <c r="B23" s="36"/>
      <c r="C23" s="36"/>
      <c r="D23" s="36"/>
      <c r="E23" s="36"/>
      <c r="F23" s="6" t="s">
        <v>9</v>
      </c>
      <c r="G23" s="11" t="s">
        <v>49</v>
      </c>
      <c r="H23" s="8">
        <f>IF(ISNA(IF(G23&lt;&gt;"",VLOOKUP(C$13,'[1]FY26 M&amp;IE Rates'!A$2:D$6,3,FALSE),"")),"",IF(G23&lt;&gt;"",VLOOKUP(C$13,'[1]FY26 M&amp;IE Rates'!A$2:D$6,3,FALSE),""))</f>
        <v>19</v>
      </c>
      <c r="I23" s="36"/>
      <c r="J23" s="35"/>
    </row>
    <row r="24" spans="1:15" x14ac:dyDescent="0.25">
      <c r="A24" s="37"/>
      <c r="B24" s="36"/>
      <c r="C24" s="36"/>
      <c r="D24" s="36"/>
      <c r="E24" s="36"/>
      <c r="F24" s="6" t="s">
        <v>10</v>
      </c>
      <c r="G24" s="11" t="s">
        <v>49</v>
      </c>
      <c r="H24" s="8">
        <f>IF(ISNA(IF(G24&lt;&gt;"",VLOOKUP(C$13,'[1]FY26 M&amp;IE Rates'!A$2:D$6,4,FALSE),"")),"",IF(G24&lt;&gt;"",VLOOKUP(C$13,'[1]FY26 M&amp;IE Rates'!A$2:D$6,4,FALSE),""))</f>
        <v>28</v>
      </c>
      <c r="I24" s="36"/>
      <c r="J24" s="35"/>
    </row>
    <row r="25" spans="1:15" x14ac:dyDescent="0.25">
      <c r="A25" s="39">
        <v>46009</v>
      </c>
      <c r="B25" s="36"/>
      <c r="C25" s="38"/>
      <c r="D25" s="36"/>
      <c r="E25" s="36"/>
      <c r="F25" s="6" t="s">
        <v>8</v>
      </c>
      <c r="G25" s="11" t="s">
        <v>49</v>
      </c>
      <c r="H25" s="8">
        <f>IF(ISNA(IF(G25&lt;&gt;"",VLOOKUP(C$13,'[1]FY26 M&amp;IE Rates'!A$2:D$6,2,FALSE),"")),"",IF(G25&lt;&gt;"",VLOOKUP(C$13,'[1]FY26 M&amp;IE Rates'!A$2:D$6,2,FALSE),""))</f>
        <v>16</v>
      </c>
      <c r="I25" s="36">
        <v>5</v>
      </c>
      <c r="J25" s="35">
        <f>SUM(B25,C25,D25,E25,H25,H26,H27,I25)</f>
        <v>68</v>
      </c>
      <c r="K25" s="25"/>
      <c r="L25" s="26"/>
      <c r="M25" s="26"/>
      <c r="N25" s="26"/>
      <c r="O25" s="26"/>
    </row>
    <row r="26" spans="1:15" x14ac:dyDescent="0.25">
      <c r="A26" s="37"/>
      <c r="B26" s="36"/>
      <c r="C26" s="38"/>
      <c r="D26" s="36"/>
      <c r="E26" s="36"/>
      <c r="F26" s="6" t="s">
        <v>9</v>
      </c>
      <c r="G26" s="11" t="s">
        <v>49</v>
      </c>
      <c r="H26" s="8">
        <f>IF(ISNA(IF(G26&lt;&gt;"",VLOOKUP(C$13,'[1]FY26 M&amp;IE Rates'!A$2:D$6,3,FALSE),"")),"",IF(G26&lt;&gt;"",VLOOKUP(C$13,'[1]FY26 M&amp;IE Rates'!A$2:D$6,3,FALSE),""))</f>
        <v>19</v>
      </c>
      <c r="I26" s="36"/>
      <c r="J26" s="35"/>
      <c r="K26" s="25"/>
      <c r="L26" s="26"/>
      <c r="M26" s="26"/>
      <c r="N26" s="26"/>
      <c r="O26" s="26"/>
    </row>
    <row r="27" spans="1:15" ht="16.5" customHeight="1" x14ac:dyDescent="0.25">
      <c r="A27" s="37"/>
      <c r="B27" s="36"/>
      <c r="C27" s="38"/>
      <c r="D27" s="36"/>
      <c r="E27" s="36"/>
      <c r="F27" s="6" t="s">
        <v>10</v>
      </c>
      <c r="G27" s="11" t="s">
        <v>49</v>
      </c>
      <c r="H27" s="8">
        <f>IF(ISNA(IF(G27&lt;&gt;"",VLOOKUP(C$13,'[1]FY26 M&amp;IE Rates'!A$2:D$6,4,FALSE),"")),"",IF(G27&lt;&gt;"",VLOOKUP(C$13,'[1]FY26 M&amp;IE Rates'!A$2:D$6,4,FALSE),""))</f>
        <v>28</v>
      </c>
      <c r="I27" s="36"/>
      <c r="J27" s="35"/>
      <c r="K27" s="25"/>
      <c r="L27" s="26"/>
      <c r="M27" s="26"/>
      <c r="N27" s="26"/>
      <c r="O27" s="26"/>
    </row>
    <row r="28" spans="1:15" x14ac:dyDescent="0.25">
      <c r="A28" s="39">
        <v>46010</v>
      </c>
      <c r="B28" s="36"/>
      <c r="C28" s="36"/>
      <c r="D28" s="36"/>
      <c r="E28" s="36"/>
      <c r="F28" s="6" t="s">
        <v>8</v>
      </c>
      <c r="G28" s="11" t="s">
        <v>49</v>
      </c>
      <c r="H28" s="8">
        <f>IF(ISNA(IF(G28&lt;&gt;"",VLOOKUP(C$13,'[1]FY26 M&amp;IE Rates'!A$2:D$6,2,FALSE),"")),"",IF(G28&lt;&gt;"",VLOOKUP(C$13,'[1]FY26 M&amp;IE Rates'!A$2:D$6,2,FALSE),""))</f>
        <v>16</v>
      </c>
      <c r="I28" s="36">
        <v>5</v>
      </c>
      <c r="J28" s="35">
        <f>SUM(B28,C28,D28,E28,H28,H29,H30,I28)</f>
        <v>68</v>
      </c>
    </row>
    <row r="29" spans="1:15" x14ac:dyDescent="0.25">
      <c r="A29" s="37"/>
      <c r="B29" s="36"/>
      <c r="C29" s="36"/>
      <c r="D29" s="36"/>
      <c r="E29" s="36"/>
      <c r="F29" s="6" t="s">
        <v>9</v>
      </c>
      <c r="G29" s="11" t="s">
        <v>49</v>
      </c>
      <c r="H29" s="8">
        <f>IF(ISNA(IF(G29&lt;&gt;"",VLOOKUP(C$13,'[1]FY26 M&amp;IE Rates'!A$2:D$6,3,FALSE),"")),"",IF(G29&lt;&gt;"",VLOOKUP(C$13,'[1]FY26 M&amp;IE Rates'!A$2:D$6,3,FALSE),""))</f>
        <v>19</v>
      </c>
      <c r="I29" s="36"/>
      <c r="J29" s="35"/>
    </row>
    <row r="30" spans="1:15" x14ac:dyDescent="0.25">
      <c r="A30" s="37"/>
      <c r="B30" s="36"/>
      <c r="C30" s="36"/>
      <c r="D30" s="36"/>
      <c r="E30" s="36"/>
      <c r="F30" s="6" t="s">
        <v>10</v>
      </c>
      <c r="G30" s="11" t="s">
        <v>49</v>
      </c>
      <c r="H30" s="8">
        <f>IF(ISNA(IF(G30&lt;&gt;"",VLOOKUP(C$13,'[1]FY26 M&amp;IE Rates'!A$2:D$6,4,FALSE),"")),"",IF(G30&lt;&gt;"",VLOOKUP(C$13,'[1]FY26 M&amp;IE Rates'!A$2:D$6,4,FALSE),""))</f>
        <v>28</v>
      </c>
      <c r="I30" s="36"/>
      <c r="J30" s="35"/>
    </row>
    <row r="31" spans="1:15" x14ac:dyDescent="0.25">
      <c r="A31" s="39">
        <v>46011</v>
      </c>
      <c r="B31" s="36"/>
      <c r="C31" s="36"/>
      <c r="D31" s="36">
        <v>72</v>
      </c>
      <c r="E31" s="36">
        <v>120</v>
      </c>
      <c r="F31" s="6" t="s">
        <v>8</v>
      </c>
      <c r="G31" s="11" t="s">
        <v>49</v>
      </c>
      <c r="H31" s="8">
        <f>IF(ISNA(IF(G31&lt;&gt;"",VLOOKUP(C$13,'[1]FY26 M&amp;IE Rates'!A$2:D$6,2,FALSE),"")),"",IF(G31&lt;&gt;"",VLOOKUP(C$13,'[1]FY26 M&amp;IE Rates'!A$2:D$6,2,FALSE),""))</f>
        <v>16</v>
      </c>
      <c r="I31" s="36">
        <v>5</v>
      </c>
      <c r="J31" s="35">
        <f>SUM(B31,C31,D31,E31,H31,H32,H33,I31)</f>
        <v>260</v>
      </c>
    </row>
    <row r="32" spans="1:15" x14ac:dyDescent="0.25">
      <c r="A32" s="37"/>
      <c r="B32" s="36"/>
      <c r="C32" s="36"/>
      <c r="D32" s="36"/>
      <c r="E32" s="36"/>
      <c r="F32" s="6" t="s">
        <v>9</v>
      </c>
      <c r="G32" s="11" t="s">
        <v>49</v>
      </c>
      <c r="H32" s="8">
        <f>IF(ISNA(IF(G32&lt;&gt;"",VLOOKUP(C$13,'[1]FY26 M&amp;IE Rates'!A$2:D$6,3,FALSE),"")),"",IF(G32&lt;&gt;"",VLOOKUP(C$13,'[1]FY26 M&amp;IE Rates'!A$2:D$6,3,FALSE),""))</f>
        <v>19</v>
      </c>
      <c r="I32" s="36"/>
      <c r="J32" s="35"/>
    </row>
    <row r="33" spans="1:10" x14ac:dyDescent="0.25">
      <c r="A33" s="37"/>
      <c r="B33" s="36"/>
      <c r="C33" s="36"/>
      <c r="D33" s="36"/>
      <c r="E33" s="36"/>
      <c r="F33" s="6" t="s">
        <v>10</v>
      </c>
      <c r="G33" s="11" t="s">
        <v>49</v>
      </c>
      <c r="H33" s="8">
        <f>IF(ISNA(IF(G33&lt;&gt;"",VLOOKUP(C$13,'[1]FY26 M&amp;IE Rates'!A$2:D$6,4,FALSE),"")),"",IF(G33&lt;&gt;"",VLOOKUP(C$13,'[1]FY26 M&amp;IE Rates'!A$2:D$6,4,FALSE),""))</f>
        <v>28</v>
      </c>
      <c r="I33" s="36"/>
      <c r="J33" s="35"/>
    </row>
    <row r="34" spans="1:10" x14ac:dyDescent="0.25">
      <c r="A34" s="37"/>
      <c r="B34" s="36"/>
      <c r="C34" s="36"/>
      <c r="D34" s="36"/>
      <c r="E34" s="36"/>
      <c r="F34" s="6" t="s">
        <v>8</v>
      </c>
      <c r="G34" s="11"/>
      <c r="H34" s="8" t="str">
        <f>IF(ISNA(IF(G34&lt;&gt;"",VLOOKUP(C$13,'[1]FY26 M&amp;IE Rates'!A$2:D$6,2,FALSE),"")),"",IF(G34&lt;&gt;"",VLOOKUP(C$13,'[1]FY26 M&amp;IE Rates'!A$2:D$6,2,FALSE),""))</f>
        <v/>
      </c>
      <c r="I34" s="36"/>
      <c r="J34" s="35">
        <f>SUM(B34,C34,D34,E34,H34,H35,H36,I34)</f>
        <v>0</v>
      </c>
    </row>
    <row r="35" spans="1:10" x14ac:dyDescent="0.25">
      <c r="A35" s="37"/>
      <c r="B35" s="36"/>
      <c r="C35" s="36"/>
      <c r="D35" s="36"/>
      <c r="E35" s="36"/>
      <c r="F35" s="6" t="s">
        <v>9</v>
      </c>
      <c r="G35" s="11"/>
      <c r="H35" s="8" t="str">
        <f>IF(ISNA(IF(G35&lt;&gt;"",VLOOKUP(C$13,'[1]FY26 M&amp;IE Rates'!A$2:D$6,3,FALSE),"")),"",IF(G35&lt;&gt;"",VLOOKUP(C$13,'[1]FY26 M&amp;IE Rates'!A$2:D$6,3,FALSE),""))</f>
        <v/>
      </c>
      <c r="I35" s="36"/>
      <c r="J35" s="35"/>
    </row>
    <row r="36" spans="1:10" x14ac:dyDescent="0.25">
      <c r="A36" s="37"/>
      <c r="B36" s="36"/>
      <c r="C36" s="36"/>
      <c r="D36" s="36"/>
      <c r="E36" s="36"/>
      <c r="F36" s="6" t="s">
        <v>10</v>
      </c>
      <c r="G36" s="11"/>
      <c r="H36" s="8" t="str">
        <f>IF(ISNA(IF(G36&lt;&gt;"",VLOOKUP(C$13,'[1]FY26 M&amp;IE Rates'!A$2:D$6,4,FALSE),"")),"",IF(G36&lt;&gt;"",VLOOKUP(C$13,'[1]FY26 M&amp;IE Rates'!A$2:D$6,4,FALSE),""))</f>
        <v/>
      </c>
      <c r="I36" s="36"/>
      <c r="J36" s="35"/>
    </row>
    <row r="37" spans="1:10" x14ac:dyDescent="0.25">
      <c r="A37" s="37"/>
      <c r="B37" s="36"/>
      <c r="C37" s="36"/>
      <c r="D37" s="36"/>
      <c r="E37" s="36"/>
      <c r="F37" s="6" t="s">
        <v>8</v>
      </c>
      <c r="G37" s="11"/>
      <c r="H37" s="8" t="str">
        <f>IF(ISNA(IF(G37&lt;&gt;"",VLOOKUP(C$13,'[1]FY26 M&amp;IE Rates'!A$2:D$6,2,FALSE),"")),"",IF(G37&lt;&gt;"",VLOOKUP(C$13,'[1]FY26 M&amp;IE Rates'!A$2:D$6,2,FALSE),""))</f>
        <v/>
      </c>
      <c r="I37" s="36"/>
      <c r="J37" s="35">
        <f>SUM(B37,C37,D37,E37,H37,H38,H39,I37)</f>
        <v>0</v>
      </c>
    </row>
    <row r="38" spans="1:10" x14ac:dyDescent="0.25">
      <c r="A38" s="37"/>
      <c r="B38" s="36"/>
      <c r="C38" s="36"/>
      <c r="D38" s="36"/>
      <c r="E38" s="36"/>
      <c r="F38" s="6" t="s">
        <v>9</v>
      </c>
      <c r="G38" s="11"/>
      <c r="H38" s="8" t="str">
        <f>IF(ISNA(IF(G38&lt;&gt;"",VLOOKUP(C$13,'[1]FY26 M&amp;IE Rates'!A$2:D$6,3,FALSE),"")),"",IF(G38&lt;&gt;"",VLOOKUP(C$13,'[1]FY26 M&amp;IE Rates'!A$2:D$6,3,FALSE),""))</f>
        <v/>
      </c>
      <c r="I38" s="36"/>
      <c r="J38" s="36"/>
    </row>
    <row r="39" spans="1:10" x14ac:dyDescent="0.25">
      <c r="A39" s="37"/>
      <c r="B39" s="36"/>
      <c r="C39" s="36"/>
      <c r="D39" s="36"/>
      <c r="E39" s="36"/>
      <c r="F39" s="6" t="s">
        <v>10</v>
      </c>
      <c r="G39" s="11"/>
      <c r="H39" s="8" t="str">
        <f>IF(ISNA(IF(G39&lt;&gt;"",VLOOKUP(C$13,'[1]FY26 M&amp;IE Rates'!A$2:D$6,4,FALSE),"")),"",IF(G39&lt;&gt;"",VLOOKUP(C$13,'[1]FY26 M&amp;IE Rates'!A$2:D$6,4,FALSE),""))</f>
        <v/>
      </c>
      <c r="I39" s="36"/>
      <c r="J39" s="36"/>
    </row>
    <row r="40" spans="1:10" x14ac:dyDescent="0.25">
      <c r="A40" s="7" t="s">
        <v>13</v>
      </c>
      <c r="B40" s="9">
        <f>SUM(B16:B39)</f>
        <v>0</v>
      </c>
      <c r="C40" s="9">
        <f>SUM(C16:C39)</f>
        <v>0</v>
      </c>
      <c r="D40" s="9">
        <f>SUM(D16:D39)</f>
        <v>141</v>
      </c>
      <c r="E40" s="9">
        <f>SUM(E16:E39)</f>
        <v>120</v>
      </c>
      <c r="F40" s="27">
        <f>SUM(H16:H39)</f>
        <v>362</v>
      </c>
      <c r="G40" s="27"/>
      <c r="H40" s="27"/>
      <c r="I40" s="9">
        <f>SUM(I16:I39)</f>
        <v>25</v>
      </c>
      <c r="J40" s="9">
        <f>SUM(J16:J39)</f>
        <v>648</v>
      </c>
    </row>
    <row r="42" spans="1:10" x14ac:dyDescent="0.25">
      <c r="A42" t="s">
        <v>27</v>
      </c>
    </row>
    <row r="43" spans="1:10" x14ac:dyDescent="0.25">
      <c r="A43" t="s">
        <v>28</v>
      </c>
    </row>
    <row r="44" spans="1:10" x14ac:dyDescent="0.25">
      <c r="A44" t="s">
        <v>94</v>
      </c>
    </row>
    <row r="45" spans="1:10" x14ac:dyDescent="0.25">
      <c r="A45" t="s">
        <v>40</v>
      </c>
    </row>
    <row r="46" spans="1:10" x14ac:dyDescent="0.25">
      <c r="A46" t="s">
        <v>16</v>
      </c>
    </row>
    <row r="47" spans="1:10" x14ac:dyDescent="0.25">
      <c r="A47" t="s">
        <v>35</v>
      </c>
    </row>
    <row r="48" spans="1:10" x14ac:dyDescent="0.25">
      <c r="A48" t="s">
        <v>36</v>
      </c>
    </row>
    <row r="49" spans="1:10" x14ac:dyDescent="0.25">
      <c r="A49" t="s">
        <v>33</v>
      </c>
    </row>
    <row r="50" spans="1:10" x14ac:dyDescent="0.25">
      <c r="A50" t="s">
        <v>31</v>
      </c>
    </row>
    <row r="52" spans="1:10" x14ac:dyDescent="0.25">
      <c r="A52" t="s">
        <v>38</v>
      </c>
    </row>
    <row r="53" spans="1:10" x14ac:dyDescent="0.25">
      <c r="C53" t="s">
        <v>17</v>
      </c>
    </row>
    <row r="54" spans="1:10" x14ac:dyDescent="0.25">
      <c r="C54" t="s">
        <v>39</v>
      </c>
    </row>
    <row r="55" spans="1:10" x14ac:dyDescent="0.25">
      <c r="C55" t="s">
        <v>34</v>
      </c>
    </row>
    <row r="56" spans="1:10" ht="16.5" thickBot="1" x14ac:dyDescent="0.3">
      <c r="I56" s="14" t="s">
        <v>37</v>
      </c>
    </row>
    <row r="57" spans="1:10" x14ac:dyDescent="0.25">
      <c r="A57" s="13" t="s">
        <v>30</v>
      </c>
      <c r="B57" s="13"/>
      <c r="C57" s="13"/>
      <c r="D57" s="13"/>
      <c r="E57" s="13"/>
      <c r="F57" s="13"/>
      <c r="G57" s="13"/>
      <c r="H57" s="13"/>
      <c r="I57" s="41" t="s">
        <v>50</v>
      </c>
      <c r="J57" s="42"/>
    </row>
    <row r="58" spans="1:10" ht="16.5" thickBot="1" x14ac:dyDescent="0.3">
      <c r="A58" s="13" t="s">
        <v>29</v>
      </c>
      <c r="B58" s="13"/>
      <c r="C58" s="13"/>
      <c r="D58" s="13"/>
      <c r="E58" s="13"/>
      <c r="F58" s="13"/>
      <c r="G58" s="13"/>
      <c r="H58" s="13"/>
      <c r="I58" s="43"/>
      <c r="J58" s="44"/>
    </row>
  </sheetData>
  <mergeCells count="71">
    <mergeCell ref="F15:H15"/>
    <mergeCell ref="A1:J1"/>
    <mergeCell ref="B3:E3"/>
    <mergeCell ref="B4:E4"/>
    <mergeCell ref="B5:E5"/>
    <mergeCell ref="B6:E6"/>
    <mergeCell ref="B7:E7"/>
    <mergeCell ref="B8:J8"/>
    <mergeCell ref="B9:J9"/>
    <mergeCell ref="C11:F11"/>
    <mergeCell ref="C12:F12"/>
    <mergeCell ref="E13:G13"/>
    <mergeCell ref="J16:J18"/>
    <mergeCell ref="A19:A21"/>
    <mergeCell ref="B19:B21"/>
    <mergeCell ref="C19:C21"/>
    <mergeCell ref="D19:D21"/>
    <mergeCell ref="E19:E21"/>
    <mergeCell ref="I19:I21"/>
    <mergeCell ref="J19:J21"/>
    <mergeCell ref="A16:A18"/>
    <mergeCell ref="B16:B18"/>
    <mergeCell ref="C16:C18"/>
    <mergeCell ref="D16:D18"/>
    <mergeCell ref="E16:E18"/>
    <mergeCell ref="I16:I18"/>
    <mergeCell ref="J22:J24"/>
    <mergeCell ref="A25:A27"/>
    <mergeCell ref="B25:B27"/>
    <mergeCell ref="C25:C27"/>
    <mergeCell ref="D25:D27"/>
    <mergeCell ref="E25:E27"/>
    <mergeCell ref="I25:I27"/>
    <mergeCell ref="J25:J27"/>
    <mergeCell ref="A22:A24"/>
    <mergeCell ref="B22:B24"/>
    <mergeCell ref="C22:C24"/>
    <mergeCell ref="D22:D24"/>
    <mergeCell ref="E22:E24"/>
    <mergeCell ref="I22:I24"/>
    <mergeCell ref="K25:O27"/>
    <mergeCell ref="A28:A30"/>
    <mergeCell ref="B28:B30"/>
    <mergeCell ref="C28:C30"/>
    <mergeCell ref="D28:D30"/>
    <mergeCell ref="E28:E30"/>
    <mergeCell ref="I28:I30"/>
    <mergeCell ref="J28:J30"/>
    <mergeCell ref="J31:J33"/>
    <mergeCell ref="A34:A36"/>
    <mergeCell ref="B34:B36"/>
    <mergeCell ref="C34:C36"/>
    <mergeCell ref="D34:D36"/>
    <mergeCell ref="E34:E36"/>
    <mergeCell ref="I34:I36"/>
    <mergeCell ref="J34:J36"/>
    <mergeCell ref="A31:A33"/>
    <mergeCell ref="B31:B33"/>
    <mergeCell ref="C31:C33"/>
    <mergeCell ref="D31:D33"/>
    <mergeCell ref="E31:E33"/>
    <mergeCell ref="I31:I33"/>
    <mergeCell ref="J37:J39"/>
    <mergeCell ref="F40:H40"/>
    <mergeCell ref="I57:J58"/>
    <mergeCell ref="A37:A39"/>
    <mergeCell ref="B37:B39"/>
    <mergeCell ref="C37:C39"/>
    <mergeCell ref="D37:D39"/>
    <mergeCell ref="E37:E39"/>
    <mergeCell ref="I37:I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Instructions</vt:lpstr>
      <vt:lpstr>Expense Report</vt:lpstr>
      <vt:lpstr>FY26 M&amp;IE Rates</vt:lpstr>
      <vt:lpstr>Meal Breakdown</vt:lpstr>
      <vt:lpstr>Sample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</dc:creator>
  <cp:lastModifiedBy>Catherine Heath</cp:lastModifiedBy>
  <cp:lastPrinted>2024-03-06T18:27:18Z</cp:lastPrinted>
  <dcterms:created xsi:type="dcterms:W3CDTF">2018-01-17T18:22:11Z</dcterms:created>
  <dcterms:modified xsi:type="dcterms:W3CDTF">2026-04-17T17:26:06Z</dcterms:modified>
</cp:coreProperties>
</file>